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Александр\Desktop\Сайт папы\"/>
    </mc:Choice>
  </mc:AlternateContent>
  <xr:revisionPtr revIDLastSave="0" documentId="13_ncr:1_{9FD869A8-BE58-431F-A1FD-472EC5C9E5E8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Весь каталог продукции" sheetId="2" r:id="rId1"/>
  </sheets>
  <definedNames>
    <definedName name="_xlnm.Print_Area" localSheetId="0">'Весь каталог продукции'!$A$1:$N$273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12" i="2" l="1"/>
  <c r="F112" i="2" s="1"/>
  <c r="G112" i="2" s="1"/>
  <c r="H112" i="2" s="1"/>
  <c r="I112" i="2" s="1"/>
  <c r="J112" i="2" s="1"/>
  <c r="K112" i="2" s="1"/>
  <c r="L112" i="2" s="1"/>
  <c r="M112" i="2" s="1"/>
  <c r="N112" i="2" s="1"/>
  <c r="E113" i="2"/>
  <c r="F113" i="2" s="1"/>
  <c r="G113" i="2" s="1"/>
  <c r="H113" i="2" s="1"/>
  <c r="I113" i="2" s="1"/>
  <c r="J113" i="2" s="1"/>
  <c r="K113" i="2" s="1"/>
  <c r="L113" i="2" s="1"/>
  <c r="M113" i="2" s="1"/>
  <c r="N113" i="2" s="1"/>
  <c r="E114" i="2"/>
  <c r="F114" i="2" s="1"/>
  <c r="G114" i="2" s="1"/>
  <c r="H114" i="2" s="1"/>
  <c r="I114" i="2" s="1"/>
  <c r="J114" i="2" s="1"/>
  <c r="K114" i="2" s="1"/>
  <c r="L114" i="2" s="1"/>
  <c r="M114" i="2" s="1"/>
  <c r="N114" i="2" s="1"/>
  <c r="E115" i="2"/>
  <c r="F115" i="2" s="1"/>
  <c r="G115" i="2" s="1"/>
  <c r="H115" i="2" s="1"/>
  <c r="I115" i="2" s="1"/>
  <c r="J115" i="2" s="1"/>
  <c r="K115" i="2" s="1"/>
  <c r="L115" i="2" s="1"/>
  <c r="M115" i="2" s="1"/>
  <c r="N115" i="2" s="1"/>
  <c r="E116" i="2"/>
  <c r="F116" i="2" s="1"/>
  <c r="G116" i="2" s="1"/>
  <c r="H116" i="2" s="1"/>
  <c r="I116" i="2" s="1"/>
  <c r="J116" i="2" s="1"/>
  <c r="K116" i="2" s="1"/>
  <c r="L116" i="2" s="1"/>
  <c r="M116" i="2" s="1"/>
  <c r="N116" i="2" s="1"/>
  <c r="E117" i="2"/>
  <c r="F117" i="2"/>
  <c r="G117" i="2" s="1"/>
  <c r="H117" i="2" s="1"/>
  <c r="I117" i="2" s="1"/>
  <c r="J117" i="2" s="1"/>
  <c r="K117" i="2" s="1"/>
  <c r="L117" i="2" s="1"/>
  <c r="M117" i="2" s="1"/>
  <c r="N117" i="2" s="1"/>
  <c r="E61" i="2" l="1"/>
  <c r="F61" i="2" s="1"/>
  <c r="G61" i="2" s="1"/>
  <c r="H61" i="2" s="1"/>
  <c r="I61" i="2" s="1"/>
  <c r="J61" i="2" s="1"/>
  <c r="K61" i="2" s="1"/>
  <c r="L61" i="2" s="1"/>
  <c r="M61" i="2" s="1"/>
  <c r="N61" i="2" s="1"/>
  <c r="E60" i="2"/>
  <c r="F60" i="2" s="1"/>
  <c r="G60" i="2" s="1"/>
  <c r="H60" i="2" s="1"/>
  <c r="I60" i="2" s="1"/>
  <c r="J60" i="2" s="1"/>
  <c r="K60" i="2" s="1"/>
  <c r="L60" i="2" s="1"/>
  <c r="M60" i="2" s="1"/>
  <c r="N60" i="2" s="1"/>
  <c r="E59" i="2"/>
  <c r="F59" i="2" s="1"/>
  <c r="G59" i="2" s="1"/>
  <c r="H59" i="2" s="1"/>
  <c r="I59" i="2" s="1"/>
  <c r="J59" i="2" s="1"/>
  <c r="K59" i="2" s="1"/>
  <c r="L59" i="2" s="1"/>
  <c r="M59" i="2" s="1"/>
  <c r="N59" i="2" s="1"/>
  <c r="E58" i="2"/>
  <c r="F58" i="2" s="1"/>
  <c r="G58" i="2" s="1"/>
  <c r="H58" i="2" s="1"/>
  <c r="I58" i="2" s="1"/>
  <c r="J58" i="2" s="1"/>
  <c r="K58" i="2" s="1"/>
  <c r="L58" i="2" s="1"/>
  <c r="M58" i="2" s="1"/>
  <c r="N58" i="2" s="1"/>
  <c r="E57" i="2"/>
  <c r="F57" i="2" s="1"/>
  <c r="G57" i="2" s="1"/>
  <c r="H57" i="2" s="1"/>
  <c r="I57" i="2" s="1"/>
  <c r="J57" i="2" s="1"/>
  <c r="K57" i="2" s="1"/>
  <c r="L57" i="2" s="1"/>
  <c r="M57" i="2" s="1"/>
  <c r="N57" i="2" s="1"/>
  <c r="E56" i="2"/>
  <c r="F56" i="2" s="1"/>
  <c r="G56" i="2" s="1"/>
  <c r="H56" i="2" s="1"/>
  <c r="I56" i="2" s="1"/>
  <c r="J56" i="2" s="1"/>
  <c r="K56" i="2" s="1"/>
  <c r="L56" i="2" s="1"/>
  <c r="M56" i="2" s="1"/>
  <c r="N56" i="2" s="1"/>
  <c r="E51" i="2"/>
  <c r="F51" i="2" s="1"/>
  <c r="G51" i="2" s="1"/>
  <c r="H51" i="2" s="1"/>
  <c r="I51" i="2" s="1"/>
  <c r="J51" i="2" s="1"/>
  <c r="K51" i="2" s="1"/>
  <c r="L51" i="2" s="1"/>
  <c r="M51" i="2" s="1"/>
  <c r="N51" i="2" s="1"/>
  <c r="E50" i="2"/>
  <c r="F50" i="2" s="1"/>
  <c r="G50" i="2" s="1"/>
  <c r="H50" i="2" s="1"/>
  <c r="I50" i="2" s="1"/>
  <c r="J50" i="2" s="1"/>
  <c r="K50" i="2" s="1"/>
  <c r="L50" i="2" s="1"/>
  <c r="M50" i="2" s="1"/>
  <c r="N50" i="2" s="1"/>
  <c r="E49" i="2"/>
  <c r="F49" i="2" s="1"/>
  <c r="G49" i="2" s="1"/>
  <c r="H49" i="2" s="1"/>
  <c r="I49" i="2" s="1"/>
  <c r="J49" i="2" s="1"/>
  <c r="K49" i="2" s="1"/>
  <c r="L49" i="2" s="1"/>
  <c r="M49" i="2" s="1"/>
  <c r="N49" i="2" s="1"/>
  <c r="E48" i="2"/>
  <c r="F48" i="2" s="1"/>
  <c r="G48" i="2" s="1"/>
  <c r="H48" i="2" s="1"/>
  <c r="I48" i="2" s="1"/>
  <c r="J48" i="2" s="1"/>
  <c r="K48" i="2" s="1"/>
  <c r="L48" i="2" s="1"/>
  <c r="M48" i="2" s="1"/>
  <c r="N48" i="2" s="1"/>
  <c r="E47" i="2"/>
  <c r="F47" i="2" s="1"/>
  <c r="G47" i="2" s="1"/>
  <c r="H47" i="2" s="1"/>
  <c r="I47" i="2" s="1"/>
  <c r="J47" i="2" s="1"/>
  <c r="K47" i="2" s="1"/>
  <c r="L47" i="2" s="1"/>
  <c r="M47" i="2" s="1"/>
  <c r="N47" i="2" s="1"/>
  <c r="E46" i="2"/>
  <c r="F46" i="2" s="1"/>
  <c r="G46" i="2" s="1"/>
  <c r="H46" i="2" s="1"/>
  <c r="I46" i="2" s="1"/>
  <c r="J46" i="2" s="1"/>
  <c r="K46" i="2" s="1"/>
  <c r="L46" i="2" s="1"/>
  <c r="M46" i="2" s="1"/>
  <c r="N46" i="2" s="1"/>
  <c r="E44" i="2"/>
  <c r="F44" i="2" s="1"/>
  <c r="G44" i="2" s="1"/>
  <c r="H44" i="2" s="1"/>
  <c r="I44" i="2" s="1"/>
  <c r="J44" i="2" s="1"/>
  <c r="K44" i="2" s="1"/>
  <c r="L44" i="2" s="1"/>
  <c r="M44" i="2" s="1"/>
  <c r="N44" i="2" s="1"/>
  <c r="E43" i="2"/>
  <c r="F43" i="2" s="1"/>
  <c r="G43" i="2" s="1"/>
  <c r="H43" i="2" s="1"/>
  <c r="I43" i="2" s="1"/>
  <c r="J43" i="2" s="1"/>
  <c r="K43" i="2" s="1"/>
  <c r="L43" i="2" s="1"/>
  <c r="M43" i="2" s="1"/>
  <c r="N43" i="2" s="1"/>
  <c r="E42" i="2"/>
  <c r="F42" i="2" s="1"/>
  <c r="G42" i="2" s="1"/>
  <c r="H42" i="2" s="1"/>
  <c r="I42" i="2" s="1"/>
  <c r="J42" i="2" s="1"/>
  <c r="K42" i="2" s="1"/>
  <c r="L42" i="2" s="1"/>
  <c r="M42" i="2" s="1"/>
  <c r="N42" i="2" s="1"/>
  <c r="E41" i="2"/>
  <c r="F41" i="2" s="1"/>
  <c r="G41" i="2" s="1"/>
  <c r="H41" i="2" s="1"/>
  <c r="I41" i="2" s="1"/>
  <c r="J41" i="2" s="1"/>
  <c r="K41" i="2" s="1"/>
  <c r="L41" i="2" s="1"/>
  <c r="M41" i="2" s="1"/>
  <c r="N41" i="2" s="1"/>
  <c r="E40" i="2"/>
  <c r="F40" i="2" s="1"/>
  <c r="G40" i="2" s="1"/>
  <c r="H40" i="2" s="1"/>
  <c r="I40" i="2" s="1"/>
  <c r="J40" i="2" s="1"/>
  <c r="K40" i="2" s="1"/>
  <c r="L40" i="2" s="1"/>
  <c r="M40" i="2" s="1"/>
  <c r="N40" i="2" s="1"/>
  <c r="E39" i="2"/>
  <c r="F39" i="2" s="1"/>
  <c r="G39" i="2" s="1"/>
  <c r="H39" i="2" s="1"/>
  <c r="I39" i="2" s="1"/>
  <c r="J39" i="2" s="1"/>
  <c r="K39" i="2" s="1"/>
  <c r="L39" i="2" s="1"/>
  <c r="M39" i="2" s="1"/>
  <c r="N39" i="2" s="1"/>
  <c r="E27" i="2"/>
  <c r="F27" i="2" s="1"/>
  <c r="G27" i="2" s="1"/>
  <c r="H27" i="2" s="1"/>
  <c r="I27" i="2" s="1"/>
  <c r="J27" i="2" s="1"/>
  <c r="K27" i="2" s="1"/>
  <c r="L27" i="2" s="1"/>
  <c r="M27" i="2" s="1"/>
  <c r="N27" i="2" s="1"/>
  <c r="E26" i="2"/>
  <c r="F26" i="2" s="1"/>
  <c r="G26" i="2" s="1"/>
  <c r="H26" i="2" s="1"/>
  <c r="I26" i="2" s="1"/>
  <c r="J26" i="2" s="1"/>
  <c r="K26" i="2" s="1"/>
  <c r="L26" i="2" s="1"/>
  <c r="M26" i="2" s="1"/>
  <c r="N26" i="2" s="1"/>
  <c r="E25" i="2"/>
  <c r="F25" i="2" s="1"/>
  <c r="G25" i="2" s="1"/>
  <c r="H25" i="2" s="1"/>
  <c r="I25" i="2" s="1"/>
  <c r="J25" i="2" s="1"/>
  <c r="K25" i="2" s="1"/>
  <c r="L25" i="2" s="1"/>
  <c r="M25" i="2" s="1"/>
  <c r="N25" i="2" s="1"/>
  <c r="E24" i="2"/>
  <c r="F24" i="2" s="1"/>
  <c r="G24" i="2" s="1"/>
  <c r="H24" i="2" s="1"/>
  <c r="I24" i="2" s="1"/>
  <c r="J24" i="2" s="1"/>
  <c r="K24" i="2" s="1"/>
  <c r="L24" i="2" s="1"/>
  <c r="M24" i="2" s="1"/>
  <c r="N24" i="2" s="1"/>
  <c r="E23" i="2"/>
  <c r="F23" i="2" s="1"/>
  <c r="G23" i="2" s="1"/>
  <c r="H23" i="2" s="1"/>
  <c r="I23" i="2" s="1"/>
  <c r="J23" i="2" s="1"/>
  <c r="K23" i="2" s="1"/>
  <c r="L23" i="2" s="1"/>
  <c r="M23" i="2" s="1"/>
  <c r="N23" i="2" s="1"/>
  <c r="E22" i="2"/>
  <c r="F22" i="2" s="1"/>
  <c r="G22" i="2" s="1"/>
  <c r="H22" i="2" s="1"/>
  <c r="I22" i="2" s="1"/>
  <c r="J22" i="2" s="1"/>
  <c r="K22" i="2" s="1"/>
  <c r="L22" i="2" s="1"/>
  <c r="M22" i="2" s="1"/>
  <c r="N22" i="2" s="1"/>
  <c r="E17" i="2"/>
  <c r="F17" i="2" s="1"/>
  <c r="G17" i="2" s="1"/>
  <c r="H17" i="2" s="1"/>
  <c r="I17" i="2" s="1"/>
  <c r="J17" i="2" s="1"/>
  <c r="K17" i="2" s="1"/>
  <c r="L17" i="2" s="1"/>
  <c r="M17" i="2" s="1"/>
  <c r="N17" i="2" s="1"/>
  <c r="E16" i="2"/>
  <c r="F16" i="2" s="1"/>
  <c r="G16" i="2" s="1"/>
  <c r="H16" i="2" s="1"/>
  <c r="I16" i="2" s="1"/>
  <c r="J16" i="2" s="1"/>
  <c r="K16" i="2" s="1"/>
  <c r="L16" i="2" s="1"/>
  <c r="M16" i="2" s="1"/>
  <c r="N16" i="2" s="1"/>
  <c r="E15" i="2"/>
  <c r="F15" i="2" s="1"/>
  <c r="G15" i="2" s="1"/>
  <c r="H15" i="2" s="1"/>
  <c r="I15" i="2" s="1"/>
  <c r="J15" i="2" s="1"/>
  <c r="K15" i="2" s="1"/>
  <c r="L15" i="2" s="1"/>
  <c r="M15" i="2" s="1"/>
  <c r="N15" i="2" s="1"/>
  <c r="E14" i="2"/>
  <c r="F14" i="2" s="1"/>
  <c r="G14" i="2" s="1"/>
  <c r="H14" i="2" s="1"/>
  <c r="I14" i="2" s="1"/>
  <c r="J14" i="2" s="1"/>
  <c r="K14" i="2" s="1"/>
  <c r="L14" i="2" s="1"/>
  <c r="M14" i="2" s="1"/>
  <c r="N14" i="2" s="1"/>
  <c r="E13" i="2"/>
  <c r="F13" i="2" s="1"/>
  <c r="G13" i="2" s="1"/>
  <c r="H13" i="2" s="1"/>
  <c r="I13" i="2" s="1"/>
  <c r="J13" i="2" s="1"/>
  <c r="K13" i="2" s="1"/>
  <c r="L13" i="2" s="1"/>
  <c r="M13" i="2" s="1"/>
  <c r="N13" i="2" s="1"/>
  <c r="E12" i="2"/>
  <c r="F12" i="2" s="1"/>
  <c r="G12" i="2" s="1"/>
  <c r="H12" i="2" s="1"/>
  <c r="I12" i="2" s="1"/>
  <c r="J12" i="2" s="1"/>
  <c r="K12" i="2" s="1"/>
  <c r="L12" i="2" s="1"/>
  <c r="M12" i="2" s="1"/>
  <c r="N12" i="2" s="1"/>
  <c r="E98" i="2"/>
  <c r="F98" i="2" s="1"/>
  <c r="G98" i="2" s="1"/>
  <c r="H98" i="2" s="1"/>
  <c r="I98" i="2" s="1"/>
  <c r="J98" i="2" s="1"/>
  <c r="K98" i="2" s="1"/>
  <c r="L98" i="2" s="1"/>
  <c r="M98" i="2" s="1"/>
  <c r="N98" i="2" s="1"/>
  <c r="E99" i="2"/>
  <c r="F99" i="2" s="1"/>
  <c r="G99" i="2" s="1"/>
  <c r="H99" i="2" s="1"/>
  <c r="I99" i="2" s="1"/>
  <c r="J99" i="2" s="1"/>
  <c r="K99" i="2" s="1"/>
  <c r="L99" i="2" s="1"/>
  <c r="M99" i="2" s="1"/>
  <c r="N99" i="2" s="1"/>
  <c r="E94" i="2"/>
  <c r="F94" i="2" s="1"/>
  <c r="G94" i="2" s="1"/>
  <c r="H94" i="2" s="1"/>
  <c r="I94" i="2" s="1"/>
  <c r="J94" i="2" s="1"/>
  <c r="K94" i="2" s="1"/>
  <c r="L94" i="2" s="1"/>
  <c r="M94" i="2" s="1"/>
  <c r="N94" i="2" s="1"/>
  <c r="E95" i="2"/>
  <c r="F95" i="2" s="1"/>
  <c r="G95" i="2" s="1"/>
  <c r="H95" i="2" s="1"/>
  <c r="I95" i="2" s="1"/>
  <c r="J95" i="2" s="1"/>
  <c r="K95" i="2" s="1"/>
  <c r="L95" i="2" s="1"/>
  <c r="M95" i="2" s="1"/>
  <c r="N95" i="2" s="1"/>
  <c r="E89" i="2" l="1"/>
  <c r="F89" i="2" s="1"/>
  <c r="G89" i="2" s="1"/>
  <c r="H89" i="2" s="1"/>
  <c r="I89" i="2" s="1"/>
  <c r="J89" i="2" s="1"/>
  <c r="K89" i="2" s="1"/>
  <c r="L89" i="2" s="1"/>
  <c r="M89" i="2" s="1"/>
  <c r="N89" i="2" s="1"/>
  <c r="E88" i="2"/>
  <c r="F88" i="2" s="1"/>
  <c r="G88" i="2" s="1"/>
  <c r="H88" i="2" s="1"/>
  <c r="I88" i="2" s="1"/>
  <c r="J88" i="2" s="1"/>
  <c r="K88" i="2" s="1"/>
  <c r="L88" i="2" s="1"/>
  <c r="M88" i="2" s="1"/>
  <c r="N88" i="2" s="1"/>
  <c r="E87" i="2"/>
  <c r="F87" i="2" s="1"/>
  <c r="G87" i="2" s="1"/>
  <c r="H87" i="2" s="1"/>
  <c r="I87" i="2" s="1"/>
  <c r="J87" i="2" s="1"/>
  <c r="K87" i="2" s="1"/>
  <c r="L87" i="2" s="1"/>
  <c r="M87" i="2" s="1"/>
  <c r="N87" i="2" s="1"/>
  <c r="E84" i="2"/>
  <c r="F84" i="2" s="1"/>
  <c r="G84" i="2" s="1"/>
  <c r="H84" i="2" s="1"/>
  <c r="I84" i="2" s="1"/>
  <c r="J84" i="2" s="1"/>
  <c r="K84" i="2" s="1"/>
  <c r="L84" i="2" s="1"/>
  <c r="M84" i="2" s="1"/>
  <c r="N84" i="2" s="1"/>
  <c r="E85" i="2"/>
  <c r="F85" i="2" s="1"/>
  <c r="G85" i="2" s="1"/>
  <c r="H85" i="2" s="1"/>
  <c r="I85" i="2" s="1"/>
  <c r="J85" i="2" s="1"/>
  <c r="K85" i="2" s="1"/>
  <c r="L85" i="2" s="1"/>
  <c r="M85" i="2" s="1"/>
  <c r="N85" i="2" s="1"/>
  <c r="E263" i="2"/>
  <c r="F263" i="2" s="1"/>
  <c r="G263" i="2" s="1"/>
  <c r="H263" i="2" s="1"/>
  <c r="I263" i="2" s="1"/>
  <c r="J263" i="2" s="1"/>
  <c r="K263" i="2" s="1"/>
  <c r="L263" i="2" s="1"/>
  <c r="M263" i="2" s="1"/>
  <c r="N263" i="2" s="1"/>
  <c r="E262" i="2"/>
  <c r="F262" i="2" s="1"/>
  <c r="G262" i="2" s="1"/>
  <c r="H262" i="2" s="1"/>
  <c r="I262" i="2" s="1"/>
  <c r="J262" i="2" s="1"/>
  <c r="K262" i="2" s="1"/>
  <c r="L262" i="2" s="1"/>
  <c r="M262" i="2" s="1"/>
  <c r="N262" i="2" s="1"/>
  <c r="E261" i="2"/>
  <c r="F261" i="2" s="1"/>
  <c r="G261" i="2" s="1"/>
  <c r="H261" i="2" s="1"/>
  <c r="I261" i="2" s="1"/>
  <c r="J261" i="2" s="1"/>
  <c r="K261" i="2" s="1"/>
  <c r="L261" i="2" s="1"/>
  <c r="M261" i="2" s="1"/>
  <c r="N261" i="2" s="1"/>
  <c r="E260" i="2"/>
  <c r="F260" i="2" s="1"/>
  <c r="G260" i="2" s="1"/>
  <c r="H260" i="2" s="1"/>
  <c r="I260" i="2" s="1"/>
  <c r="J260" i="2" s="1"/>
  <c r="K260" i="2" s="1"/>
  <c r="L260" i="2" s="1"/>
  <c r="M260" i="2" s="1"/>
  <c r="N260" i="2" s="1"/>
  <c r="E259" i="2"/>
  <c r="F259" i="2" s="1"/>
  <c r="G259" i="2" s="1"/>
  <c r="H259" i="2" s="1"/>
  <c r="I259" i="2" s="1"/>
  <c r="J259" i="2" s="1"/>
  <c r="K259" i="2" s="1"/>
  <c r="L259" i="2" s="1"/>
  <c r="M259" i="2" s="1"/>
  <c r="N259" i="2" s="1"/>
  <c r="E258" i="2"/>
  <c r="F258" i="2" s="1"/>
  <c r="G258" i="2" s="1"/>
  <c r="H258" i="2" s="1"/>
  <c r="I258" i="2" s="1"/>
  <c r="J258" i="2" s="1"/>
  <c r="K258" i="2" s="1"/>
  <c r="L258" i="2" s="1"/>
  <c r="M258" i="2" s="1"/>
  <c r="N258" i="2" s="1"/>
  <c r="E253" i="2"/>
  <c r="F253" i="2" s="1"/>
  <c r="G253" i="2" s="1"/>
  <c r="H253" i="2" s="1"/>
  <c r="I253" i="2" s="1"/>
  <c r="J253" i="2" s="1"/>
  <c r="K253" i="2" s="1"/>
  <c r="L253" i="2" s="1"/>
  <c r="M253" i="2" s="1"/>
  <c r="N253" i="2" s="1"/>
  <c r="E252" i="2"/>
  <c r="F252" i="2" s="1"/>
  <c r="G252" i="2" s="1"/>
  <c r="H252" i="2" s="1"/>
  <c r="I252" i="2" s="1"/>
  <c r="J252" i="2" s="1"/>
  <c r="K252" i="2" s="1"/>
  <c r="L252" i="2" s="1"/>
  <c r="M252" i="2" s="1"/>
  <c r="N252" i="2" s="1"/>
  <c r="E251" i="2"/>
  <c r="F251" i="2" s="1"/>
  <c r="G251" i="2" s="1"/>
  <c r="H251" i="2" s="1"/>
  <c r="I251" i="2" s="1"/>
  <c r="J251" i="2" s="1"/>
  <c r="K251" i="2" s="1"/>
  <c r="L251" i="2" s="1"/>
  <c r="M251" i="2" s="1"/>
  <c r="N251" i="2" s="1"/>
  <c r="E250" i="2"/>
  <c r="F250" i="2" s="1"/>
  <c r="G250" i="2" s="1"/>
  <c r="H250" i="2" s="1"/>
  <c r="I250" i="2" s="1"/>
  <c r="J250" i="2" s="1"/>
  <c r="K250" i="2" s="1"/>
  <c r="L250" i="2" s="1"/>
  <c r="M250" i="2" s="1"/>
  <c r="N250" i="2" s="1"/>
  <c r="E249" i="2"/>
  <c r="F249" i="2" s="1"/>
  <c r="G249" i="2" s="1"/>
  <c r="H249" i="2" s="1"/>
  <c r="I249" i="2" s="1"/>
  <c r="J249" i="2" s="1"/>
  <c r="K249" i="2" s="1"/>
  <c r="L249" i="2" s="1"/>
  <c r="M249" i="2" s="1"/>
  <c r="N249" i="2" s="1"/>
  <c r="E248" i="2"/>
  <c r="F248" i="2" s="1"/>
  <c r="G248" i="2" s="1"/>
  <c r="H248" i="2" s="1"/>
  <c r="I248" i="2" s="1"/>
  <c r="J248" i="2" s="1"/>
  <c r="K248" i="2" s="1"/>
  <c r="L248" i="2" s="1"/>
  <c r="M248" i="2" s="1"/>
  <c r="N248" i="2" s="1"/>
  <c r="E246" i="2"/>
  <c r="F246" i="2" s="1"/>
  <c r="G246" i="2" s="1"/>
  <c r="H246" i="2" s="1"/>
  <c r="I246" i="2" s="1"/>
  <c r="J246" i="2" s="1"/>
  <c r="K246" i="2" s="1"/>
  <c r="L246" i="2" s="1"/>
  <c r="M246" i="2" s="1"/>
  <c r="N246" i="2" s="1"/>
  <c r="E245" i="2"/>
  <c r="F245" i="2" s="1"/>
  <c r="G245" i="2" s="1"/>
  <c r="H245" i="2" s="1"/>
  <c r="I245" i="2" s="1"/>
  <c r="J245" i="2" s="1"/>
  <c r="K245" i="2" s="1"/>
  <c r="L245" i="2" s="1"/>
  <c r="M245" i="2" s="1"/>
  <c r="N245" i="2" s="1"/>
  <c r="E244" i="2"/>
  <c r="F244" i="2" s="1"/>
  <c r="G244" i="2" s="1"/>
  <c r="H244" i="2" s="1"/>
  <c r="I244" i="2" s="1"/>
  <c r="J244" i="2" s="1"/>
  <c r="K244" i="2" s="1"/>
  <c r="L244" i="2" s="1"/>
  <c r="M244" i="2" s="1"/>
  <c r="N244" i="2" s="1"/>
  <c r="E243" i="2"/>
  <c r="F243" i="2" s="1"/>
  <c r="G243" i="2" s="1"/>
  <c r="H243" i="2" s="1"/>
  <c r="I243" i="2" s="1"/>
  <c r="J243" i="2" s="1"/>
  <c r="K243" i="2" s="1"/>
  <c r="L243" i="2" s="1"/>
  <c r="M243" i="2" s="1"/>
  <c r="N243" i="2" s="1"/>
  <c r="E242" i="2"/>
  <c r="F242" i="2" s="1"/>
  <c r="G242" i="2" s="1"/>
  <c r="H242" i="2" s="1"/>
  <c r="I242" i="2" s="1"/>
  <c r="J242" i="2" s="1"/>
  <c r="K242" i="2" s="1"/>
  <c r="L242" i="2" s="1"/>
  <c r="M242" i="2" s="1"/>
  <c r="N242" i="2" s="1"/>
  <c r="E241" i="2"/>
  <c r="F241" i="2" s="1"/>
  <c r="G241" i="2" s="1"/>
  <c r="H241" i="2" s="1"/>
  <c r="I241" i="2" s="1"/>
  <c r="J241" i="2" s="1"/>
  <c r="K241" i="2" s="1"/>
  <c r="L241" i="2" s="1"/>
  <c r="M241" i="2" s="1"/>
  <c r="N241" i="2" s="1"/>
  <c r="E236" i="2"/>
  <c r="F236" i="2" s="1"/>
  <c r="G236" i="2" s="1"/>
  <c r="H236" i="2" s="1"/>
  <c r="I236" i="2" s="1"/>
  <c r="J236" i="2" s="1"/>
  <c r="K236" i="2" s="1"/>
  <c r="L236" i="2" s="1"/>
  <c r="M236" i="2" s="1"/>
  <c r="N236" i="2" s="1"/>
  <c r="E235" i="2"/>
  <c r="F235" i="2" s="1"/>
  <c r="G235" i="2" s="1"/>
  <c r="H235" i="2" s="1"/>
  <c r="I235" i="2" s="1"/>
  <c r="J235" i="2" s="1"/>
  <c r="K235" i="2" s="1"/>
  <c r="L235" i="2" s="1"/>
  <c r="M235" i="2" s="1"/>
  <c r="N235" i="2" s="1"/>
  <c r="E234" i="2"/>
  <c r="F234" i="2" s="1"/>
  <c r="G234" i="2" s="1"/>
  <c r="H234" i="2" s="1"/>
  <c r="I234" i="2" s="1"/>
  <c r="J234" i="2" s="1"/>
  <c r="K234" i="2" s="1"/>
  <c r="L234" i="2" s="1"/>
  <c r="M234" i="2" s="1"/>
  <c r="N234" i="2" s="1"/>
  <c r="E233" i="2"/>
  <c r="F233" i="2" s="1"/>
  <c r="G233" i="2" s="1"/>
  <c r="H233" i="2" s="1"/>
  <c r="I233" i="2" s="1"/>
  <c r="J233" i="2" s="1"/>
  <c r="K233" i="2" s="1"/>
  <c r="L233" i="2" s="1"/>
  <c r="M233" i="2" s="1"/>
  <c r="N233" i="2" s="1"/>
  <c r="E232" i="2"/>
  <c r="F232" i="2" s="1"/>
  <c r="G232" i="2" s="1"/>
  <c r="H232" i="2" s="1"/>
  <c r="I232" i="2" s="1"/>
  <c r="J232" i="2" s="1"/>
  <c r="K232" i="2" s="1"/>
  <c r="L232" i="2" s="1"/>
  <c r="M232" i="2" s="1"/>
  <c r="N232" i="2" s="1"/>
  <c r="E231" i="2"/>
  <c r="F231" i="2" s="1"/>
  <c r="G231" i="2" s="1"/>
  <c r="H231" i="2" s="1"/>
  <c r="I231" i="2" s="1"/>
  <c r="J231" i="2" s="1"/>
  <c r="K231" i="2" s="1"/>
  <c r="L231" i="2" s="1"/>
  <c r="M231" i="2" s="1"/>
  <c r="N231" i="2" s="1"/>
  <c r="E229" i="2"/>
  <c r="F229" i="2" s="1"/>
  <c r="G229" i="2" s="1"/>
  <c r="H229" i="2" s="1"/>
  <c r="I229" i="2" s="1"/>
  <c r="J229" i="2" s="1"/>
  <c r="K229" i="2" s="1"/>
  <c r="L229" i="2" s="1"/>
  <c r="M229" i="2" s="1"/>
  <c r="N229" i="2" s="1"/>
  <c r="E228" i="2"/>
  <c r="F228" i="2" s="1"/>
  <c r="G228" i="2" s="1"/>
  <c r="H228" i="2" s="1"/>
  <c r="I228" i="2" s="1"/>
  <c r="J228" i="2" s="1"/>
  <c r="K228" i="2" s="1"/>
  <c r="L228" i="2" s="1"/>
  <c r="M228" i="2" s="1"/>
  <c r="N228" i="2" s="1"/>
  <c r="E227" i="2"/>
  <c r="F227" i="2" s="1"/>
  <c r="G227" i="2" s="1"/>
  <c r="H227" i="2" s="1"/>
  <c r="I227" i="2" s="1"/>
  <c r="J227" i="2" s="1"/>
  <c r="K227" i="2" s="1"/>
  <c r="L227" i="2" s="1"/>
  <c r="M227" i="2" s="1"/>
  <c r="N227" i="2" s="1"/>
  <c r="E226" i="2"/>
  <c r="F226" i="2" s="1"/>
  <c r="G226" i="2" s="1"/>
  <c r="H226" i="2" s="1"/>
  <c r="I226" i="2" s="1"/>
  <c r="J226" i="2" s="1"/>
  <c r="K226" i="2" s="1"/>
  <c r="L226" i="2" s="1"/>
  <c r="M226" i="2" s="1"/>
  <c r="N226" i="2" s="1"/>
  <c r="E225" i="2"/>
  <c r="F225" i="2" s="1"/>
  <c r="G225" i="2" s="1"/>
  <c r="H225" i="2" s="1"/>
  <c r="I225" i="2" s="1"/>
  <c r="J225" i="2" s="1"/>
  <c r="K225" i="2" s="1"/>
  <c r="L225" i="2" s="1"/>
  <c r="M225" i="2" s="1"/>
  <c r="N225" i="2" s="1"/>
  <c r="E224" i="2"/>
  <c r="F224" i="2" s="1"/>
  <c r="G224" i="2" s="1"/>
  <c r="H224" i="2" s="1"/>
  <c r="I224" i="2" s="1"/>
  <c r="J224" i="2" s="1"/>
  <c r="K224" i="2" s="1"/>
  <c r="L224" i="2" s="1"/>
  <c r="M224" i="2" s="1"/>
  <c r="N224" i="2" s="1"/>
  <c r="E215" i="2"/>
  <c r="F215" i="2" s="1"/>
  <c r="G215" i="2" s="1"/>
  <c r="H215" i="2" s="1"/>
  <c r="I215" i="2" s="1"/>
  <c r="J215" i="2" s="1"/>
  <c r="K215" i="2" s="1"/>
  <c r="L215" i="2" s="1"/>
  <c r="M215" i="2" s="1"/>
  <c r="N215" i="2" s="1"/>
  <c r="E216" i="2"/>
  <c r="F216" i="2" s="1"/>
  <c r="G216" i="2" s="1"/>
  <c r="H216" i="2" s="1"/>
  <c r="I216" i="2" s="1"/>
  <c r="J216" i="2" s="1"/>
  <c r="K216" i="2" s="1"/>
  <c r="L216" i="2" s="1"/>
  <c r="M216" i="2" s="1"/>
  <c r="N216" i="2" s="1"/>
  <c r="E217" i="2"/>
  <c r="F217" i="2" s="1"/>
  <c r="G217" i="2" s="1"/>
  <c r="H217" i="2" s="1"/>
  <c r="I217" i="2" s="1"/>
  <c r="J217" i="2" s="1"/>
  <c r="K217" i="2" s="1"/>
  <c r="L217" i="2" s="1"/>
  <c r="M217" i="2" s="1"/>
  <c r="N217" i="2" s="1"/>
  <c r="E218" i="2"/>
  <c r="F218" i="2" s="1"/>
  <c r="G218" i="2" s="1"/>
  <c r="H218" i="2" s="1"/>
  <c r="I218" i="2" s="1"/>
  <c r="J218" i="2" s="1"/>
  <c r="K218" i="2" s="1"/>
  <c r="L218" i="2" s="1"/>
  <c r="M218" i="2" s="1"/>
  <c r="N218" i="2" s="1"/>
  <c r="E219" i="2"/>
  <c r="F219" i="2" s="1"/>
  <c r="G219" i="2" s="1"/>
  <c r="H219" i="2" s="1"/>
  <c r="I219" i="2" s="1"/>
  <c r="J219" i="2" s="1"/>
  <c r="K219" i="2" s="1"/>
  <c r="L219" i="2" s="1"/>
  <c r="M219" i="2" s="1"/>
  <c r="N219" i="2" s="1"/>
  <c r="E208" i="2"/>
  <c r="F208" i="2" s="1"/>
  <c r="G208" i="2" s="1"/>
  <c r="H208" i="2" s="1"/>
  <c r="I208" i="2" s="1"/>
  <c r="J208" i="2" s="1"/>
  <c r="K208" i="2" s="1"/>
  <c r="L208" i="2" s="1"/>
  <c r="M208" i="2" s="1"/>
  <c r="N208" i="2" s="1"/>
  <c r="E209" i="2"/>
  <c r="F209" i="2" s="1"/>
  <c r="G209" i="2" s="1"/>
  <c r="H209" i="2" s="1"/>
  <c r="I209" i="2" s="1"/>
  <c r="J209" i="2" s="1"/>
  <c r="K209" i="2" s="1"/>
  <c r="L209" i="2" s="1"/>
  <c r="M209" i="2" s="1"/>
  <c r="N209" i="2" s="1"/>
  <c r="E210" i="2"/>
  <c r="F210" i="2" s="1"/>
  <c r="G210" i="2" s="1"/>
  <c r="H210" i="2" s="1"/>
  <c r="I210" i="2" s="1"/>
  <c r="J210" i="2" s="1"/>
  <c r="K210" i="2" s="1"/>
  <c r="L210" i="2" s="1"/>
  <c r="M210" i="2" s="1"/>
  <c r="N210" i="2" s="1"/>
  <c r="E211" i="2"/>
  <c r="F211" i="2" s="1"/>
  <c r="G211" i="2" s="1"/>
  <c r="H211" i="2" s="1"/>
  <c r="I211" i="2" s="1"/>
  <c r="J211" i="2" s="1"/>
  <c r="K211" i="2" s="1"/>
  <c r="L211" i="2" s="1"/>
  <c r="M211" i="2" s="1"/>
  <c r="N211" i="2" s="1"/>
  <c r="E212" i="2"/>
  <c r="F212" i="2" s="1"/>
  <c r="G212" i="2" s="1"/>
  <c r="H212" i="2" s="1"/>
  <c r="I212" i="2" s="1"/>
  <c r="J212" i="2" s="1"/>
  <c r="K212" i="2" s="1"/>
  <c r="L212" i="2" s="1"/>
  <c r="M212" i="2" s="1"/>
  <c r="N212" i="2" s="1"/>
  <c r="E181" i="2"/>
  <c r="F181" i="2" s="1"/>
  <c r="G181" i="2" s="1"/>
  <c r="H181" i="2" s="1"/>
  <c r="I181" i="2" s="1"/>
  <c r="J181" i="2" s="1"/>
  <c r="E182" i="2"/>
  <c r="F182" i="2" s="1"/>
  <c r="G182" i="2" s="1"/>
  <c r="H182" i="2" s="1"/>
  <c r="I182" i="2" s="1"/>
  <c r="J182" i="2" s="1"/>
  <c r="E183" i="2"/>
  <c r="F183" i="2" s="1"/>
  <c r="G183" i="2" s="1"/>
  <c r="H183" i="2" s="1"/>
  <c r="I183" i="2" s="1"/>
  <c r="J183" i="2" s="1"/>
  <c r="E184" i="2"/>
  <c r="F184" i="2" s="1"/>
  <c r="G184" i="2" s="1"/>
  <c r="H184" i="2" s="1"/>
  <c r="I184" i="2" s="1"/>
  <c r="J184" i="2" s="1"/>
  <c r="E185" i="2"/>
  <c r="F185" i="2" s="1"/>
  <c r="G185" i="2" s="1"/>
  <c r="H185" i="2" s="1"/>
  <c r="I185" i="2" s="1"/>
  <c r="J185" i="2" s="1"/>
  <c r="E202" i="2"/>
  <c r="F202" i="2" s="1"/>
  <c r="G202" i="2" s="1"/>
  <c r="H202" i="2" s="1"/>
  <c r="I202" i="2" s="1"/>
  <c r="J202" i="2" s="1"/>
  <c r="K202" i="2" s="1"/>
  <c r="L202" i="2" s="1"/>
  <c r="M202" i="2" s="1"/>
  <c r="N202" i="2" s="1"/>
  <c r="E201" i="2"/>
  <c r="F201" i="2" s="1"/>
  <c r="G201" i="2" s="1"/>
  <c r="H201" i="2" s="1"/>
  <c r="I201" i="2" s="1"/>
  <c r="J201" i="2" s="1"/>
  <c r="K201" i="2" s="1"/>
  <c r="L201" i="2" s="1"/>
  <c r="M201" i="2" s="1"/>
  <c r="N201" i="2" s="1"/>
  <c r="E200" i="2"/>
  <c r="F200" i="2" s="1"/>
  <c r="G200" i="2" s="1"/>
  <c r="H200" i="2" s="1"/>
  <c r="I200" i="2" s="1"/>
  <c r="J200" i="2" s="1"/>
  <c r="K200" i="2" s="1"/>
  <c r="L200" i="2" s="1"/>
  <c r="M200" i="2" s="1"/>
  <c r="N200" i="2" s="1"/>
  <c r="E199" i="2"/>
  <c r="F199" i="2" s="1"/>
  <c r="G199" i="2" s="1"/>
  <c r="H199" i="2" s="1"/>
  <c r="I199" i="2" s="1"/>
  <c r="J199" i="2" s="1"/>
  <c r="K199" i="2" s="1"/>
  <c r="L199" i="2" s="1"/>
  <c r="M199" i="2" s="1"/>
  <c r="N199" i="2" s="1"/>
  <c r="E198" i="2"/>
  <c r="F198" i="2" s="1"/>
  <c r="G198" i="2" s="1"/>
  <c r="H198" i="2" s="1"/>
  <c r="I198" i="2" s="1"/>
  <c r="J198" i="2" s="1"/>
  <c r="K198" i="2" s="1"/>
  <c r="L198" i="2" s="1"/>
  <c r="M198" i="2" s="1"/>
  <c r="N198" i="2" s="1"/>
  <c r="E197" i="2"/>
  <c r="F197" i="2" s="1"/>
  <c r="G197" i="2" s="1"/>
  <c r="H197" i="2" s="1"/>
  <c r="I197" i="2" s="1"/>
  <c r="J197" i="2" s="1"/>
  <c r="K197" i="2" s="1"/>
  <c r="L197" i="2" s="1"/>
  <c r="M197" i="2" s="1"/>
  <c r="N197" i="2" s="1"/>
  <c r="E195" i="2"/>
  <c r="F195" i="2" s="1"/>
  <c r="G195" i="2" s="1"/>
  <c r="H195" i="2" s="1"/>
  <c r="I195" i="2" s="1"/>
  <c r="J195" i="2" s="1"/>
  <c r="K195" i="2" s="1"/>
  <c r="L195" i="2" s="1"/>
  <c r="M195" i="2" s="1"/>
  <c r="N195" i="2" s="1"/>
  <c r="E194" i="2"/>
  <c r="F194" i="2" s="1"/>
  <c r="G194" i="2" s="1"/>
  <c r="H194" i="2" s="1"/>
  <c r="I194" i="2" s="1"/>
  <c r="J194" i="2" s="1"/>
  <c r="K194" i="2" s="1"/>
  <c r="L194" i="2" s="1"/>
  <c r="M194" i="2" s="1"/>
  <c r="N194" i="2" s="1"/>
  <c r="E193" i="2"/>
  <c r="F193" i="2" s="1"/>
  <c r="G193" i="2" s="1"/>
  <c r="H193" i="2" s="1"/>
  <c r="I193" i="2" s="1"/>
  <c r="J193" i="2" s="1"/>
  <c r="K193" i="2" s="1"/>
  <c r="L193" i="2" s="1"/>
  <c r="M193" i="2" s="1"/>
  <c r="N193" i="2" s="1"/>
  <c r="E192" i="2"/>
  <c r="F192" i="2" s="1"/>
  <c r="G192" i="2" s="1"/>
  <c r="H192" i="2" s="1"/>
  <c r="I192" i="2" s="1"/>
  <c r="J192" i="2" s="1"/>
  <c r="K192" i="2" s="1"/>
  <c r="L192" i="2" s="1"/>
  <c r="M192" i="2" s="1"/>
  <c r="N192" i="2" s="1"/>
  <c r="E191" i="2"/>
  <c r="F191" i="2" s="1"/>
  <c r="G191" i="2" s="1"/>
  <c r="H191" i="2" s="1"/>
  <c r="I191" i="2" s="1"/>
  <c r="J191" i="2" s="1"/>
  <c r="K191" i="2" s="1"/>
  <c r="L191" i="2" s="1"/>
  <c r="M191" i="2" s="1"/>
  <c r="N191" i="2" s="1"/>
  <c r="E190" i="2"/>
  <c r="F190" i="2" s="1"/>
  <c r="G190" i="2" s="1"/>
  <c r="H190" i="2" s="1"/>
  <c r="I190" i="2" s="1"/>
  <c r="J190" i="2" s="1"/>
  <c r="K190" i="2" s="1"/>
  <c r="L190" i="2" s="1"/>
  <c r="M190" i="2" s="1"/>
  <c r="N190" i="2" s="1"/>
  <c r="E178" i="2"/>
  <c r="F178" i="2" s="1"/>
  <c r="G178" i="2" s="1"/>
  <c r="H178" i="2" s="1"/>
  <c r="I178" i="2" s="1"/>
  <c r="J178" i="2" s="1"/>
  <c r="K178" i="2" s="1"/>
  <c r="L178" i="2" s="1"/>
  <c r="M178" i="2" s="1"/>
  <c r="N178" i="2" s="1"/>
  <c r="E177" i="2"/>
  <c r="F177" i="2" s="1"/>
  <c r="G177" i="2" s="1"/>
  <c r="H177" i="2" s="1"/>
  <c r="I177" i="2" s="1"/>
  <c r="J177" i="2" s="1"/>
  <c r="K177" i="2" s="1"/>
  <c r="L177" i="2" s="1"/>
  <c r="M177" i="2" s="1"/>
  <c r="N177" i="2" s="1"/>
  <c r="E176" i="2"/>
  <c r="F176" i="2" s="1"/>
  <c r="G176" i="2" s="1"/>
  <c r="H176" i="2" s="1"/>
  <c r="I176" i="2" s="1"/>
  <c r="J176" i="2" s="1"/>
  <c r="K176" i="2" s="1"/>
  <c r="L176" i="2" s="1"/>
  <c r="M176" i="2" s="1"/>
  <c r="N176" i="2" s="1"/>
  <c r="E175" i="2"/>
  <c r="F175" i="2" s="1"/>
  <c r="G175" i="2" s="1"/>
  <c r="H175" i="2" s="1"/>
  <c r="I175" i="2" s="1"/>
  <c r="J175" i="2" s="1"/>
  <c r="K175" i="2" s="1"/>
  <c r="L175" i="2" s="1"/>
  <c r="M175" i="2" s="1"/>
  <c r="N175" i="2" s="1"/>
  <c r="E174" i="2"/>
  <c r="F174" i="2" s="1"/>
  <c r="G174" i="2" s="1"/>
  <c r="H174" i="2" s="1"/>
  <c r="I174" i="2" s="1"/>
  <c r="J174" i="2" s="1"/>
  <c r="K174" i="2" s="1"/>
  <c r="L174" i="2" s="1"/>
  <c r="M174" i="2" s="1"/>
  <c r="N174" i="2" s="1"/>
  <c r="E173" i="2"/>
  <c r="F173" i="2" s="1"/>
  <c r="G173" i="2" s="1"/>
  <c r="H173" i="2" s="1"/>
  <c r="I173" i="2" s="1"/>
  <c r="J173" i="2" s="1"/>
  <c r="K173" i="2" s="1"/>
  <c r="L173" i="2" s="1"/>
  <c r="M173" i="2" s="1"/>
  <c r="N173" i="2" s="1"/>
  <c r="E168" i="2"/>
  <c r="F168" i="2" s="1"/>
  <c r="G168" i="2" s="1"/>
  <c r="H168" i="2" s="1"/>
  <c r="I168" i="2" s="1"/>
  <c r="J168" i="2" s="1"/>
  <c r="K168" i="2" s="1"/>
  <c r="L168" i="2" s="1"/>
  <c r="M168" i="2" s="1"/>
  <c r="N168" i="2" s="1"/>
  <c r="E167" i="2"/>
  <c r="F167" i="2" s="1"/>
  <c r="G167" i="2" s="1"/>
  <c r="H167" i="2" s="1"/>
  <c r="I167" i="2" s="1"/>
  <c r="J167" i="2" s="1"/>
  <c r="K167" i="2" s="1"/>
  <c r="L167" i="2" s="1"/>
  <c r="M167" i="2" s="1"/>
  <c r="N167" i="2" s="1"/>
  <c r="E166" i="2"/>
  <c r="F166" i="2" s="1"/>
  <c r="G166" i="2" s="1"/>
  <c r="H166" i="2" s="1"/>
  <c r="I166" i="2" s="1"/>
  <c r="J166" i="2" s="1"/>
  <c r="K166" i="2" s="1"/>
  <c r="L166" i="2" s="1"/>
  <c r="M166" i="2" s="1"/>
  <c r="N166" i="2" s="1"/>
  <c r="E165" i="2"/>
  <c r="F165" i="2" s="1"/>
  <c r="G165" i="2" s="1"/>
  <c r="H165" i="2" s="1"/>
  <c r="I165" i="2" s="1"/>
  <c r="J165" i="2" s="1"/>
  <c r="K165" i="2" s="1"/>
  <c r="L165" i="2" s="1"/>
  <c r="M165" i="2" s="1"/>
  <c r="N165" i="2" s="1"/>
  <c r="E164" i="2"/>
  <c r="F164" i="2" s="1"/>
  <c r="G164" i="2" s="1"/>
  <c r="H164" i="2" s="1"/>
  <c r="I164" i="2" s="1"/>
  <c r="J164" i="2" s="1"/>
  <c r="K164" i="2" s="1"/>
  <c r="L164" i="2" s="1"/>
  <c r="M164" i="2" s="1"/>
  <c r="N164" i="2" s="1"/>
  <c r="E163" i="2"/>
  <c r="F163" i="2" s="1"/>
  <c r="G163" i="2" s="1"/>
  <c r="H163" i="2" s="1"/>
  <c r="I163" i="2" s="1"/>
  <c r="J163" i="2" s="1"/>
  <c r="K163" i="2" s="1"/>
  <c r="L163" i="2" s="1"/>
  <c r="M163" i="2" s="1"/>
  <c r="N163" i="2" s="1"/>
  <c r="E161" i="2"/>
  <c r="F161" i="2" s="1"/>
  <c r="G161" i="2" s="1"/>
  <c r="H161" i="2" s="1"/>
  <c r="I161" i="2" s="1"/>
  <c r="J161" i="2" s="1"/>
  <c r="K161" i="2" s="1"/>
  <c r="L161" i="2" s="1"/>
  <c r="M161" i="2" s="1"/>
  <c r="N161" i="2" s="1"/>
  <c r="E160" i="2"/>
  <c r="F160" i="2" s="1"/>
  <c r="G160" i="2" s="1"/>
  <c r="H160" i="2" s="1"/>
  <c r="I160" i="2" s="1"/>
  <c r="J160" i="2" s="1"/>
  <c r="K160" i="2" s="1"/>
  <c r="L160" i="2" s="1"/>
  <c r="M160" i="2" s="1"/>
  <c r="N160" i="2" s="1"/>
  <c r="E159" i="2"/>
  <c r="F159" i="2" s="1"/>
  <c r="G159" i="2" s="1"/>
  <c r="H159" i="2" s="1"/>
  <c r="I159" i="2" s="1"/>
  <c r="J159" i="2" s="1"/>
  <c r="K159" i="2" s="1"/>
  <c r="L159" i="2" s="1"/>
  <c r="M159" i="2" s="1"/>
  <c r="N159" i="2" s="1"/>
  <c r="E158" i="2"/>
  <c r="F158" i="2" s="1"/>
  <c r="G158" i="2" s="1"/>
  <c r="H158" i="2" s="1"/>
  <c r="I158" i="2" s="1"/>
  <c r="J158" i="2" s="1"/>
  <c r="K158" i="2" s="1"/>
  <c r="L158" i="2" s="1"/>
  <c r="M158" i="2" s="1"/>
  <c r="N158" i="2" s="1"/>
  <c r="E157" i="2"/>
  <c r="F157" i="2" s="1"/>
  <c r="G157" i="2" s="1"/>
  <c r="H157" i="2" s="1"/>
  <c r="I157" i="2" s="1"/>
  <c r="J157" i="2" s="1"/>
  <c r="K157" i="2" s="1"/>
  <c r="L157" i="2" s="1"/>
  <c r="M157" i="2" s="1"/>
  <c r="N157" i="2" s="1"/>
  <c r="E156" i="2"/>
  <c r="F156" i="2" s="1"/>
  <c r="G156" i="2" s="1"/>
  <c r="H156" i="2" s="1"/>
  <c r="I156" i="2" s="1"/>
  <c r="J156" i="2" s="1"/>
  <c r="K156" i="2" s="1"/>
  <c r="L156" i="2" s="1"/>
  <c r="M156" i="2" s="1"/>
  <c r="N156" i="2" s="1"/>
  <c r="E151" i="2"/>
  <c r="F151" i="2" s="1"/>
  <c r="G151" i="2" s="1"/>
  <c r="H151" i="2" s="1"/>
  <c r="I151" i="2" s="1"/>
  <c r="J151" i="2" s="1"/>
  <c r="K151" i="2" s="1"/>
  <c r="L151" i="2" s="1"/>
  <c r="M151" i="2" s="1"/>
  <c r="N151" i="2" s="1"/>
  <c r="E150" i="2"/>
  <c r="F150" i="2" s="1"/>
  <c r="G150" i="2" s="1"/>
  <c r="H150" i="2" s="1"/>
  <c r="I150" i="2" s="1"/>
  <c r="J150" i="2" s="1"/>
  <c r="K150" i="2" s="1"/>
  <c r="L150" i="2" s="1"/>
  <c r="M150" i="2" s="1"/>
  <c r="N150" i="2" s="1"/>
  <c r="E149" i="2"/>
  <c r="F149" i="2" s="1"/>
  <c r="G149" i="2" s="1"/>
  <c r="H149" i="2" s="1"/>
  <c r="I149" i="2" s="1"/>
  <c r="J149" i="2" s="1"/>
  <c r="K149" i="2" s="1"/>
  <c r="L149" i="2" s="1"/>
  <c r="M149" i="2" s="1"/>
  <c r="N149" i="2" s="1"/>
  <c r="E148" i="2"/>
  <c r="F148" i="2" s="1"/>
  <c r="G148" i="2" s="1"/>
  <c r="H148" i="2" s="1"/>
  <c r="I148" i="2" s="1"/>
  <c r="J148" i="2" s="1"/>
  <c r="K148" i="2" s="1"/>
  <c r="L148" i="2" s="1"/>
  <c r="M148" i="2" s="1"/>
  <c r="N148" i="2" s="1"/>
  <c r="E147" i="2"/>
  <c r="F147" i="2" s="1"/>
  <c r="G147" i="2" s="1"/>
  <c r="H147" i="2" s="1"/>
  <c r="I147" i="2" s="1"/>
  <c r="J147" i="2" s="1"/>
  <c r="K147" i="2" s="1"/>
  <c r="L147" i="2" s="1"/>
  <c r="M147" i="2" s="1"/>
  <c r="N147" i="2" s="1"/>
  <c r="E146" i="2"/>
  <c r="F146" i="2" s="1"/>
  <c r="G146" i="2" s="1"/>
  <c r="H146" i="2" s="1"/>
  <c r="I146" i="2" s="1"/>
  <c r="J146" i="2" s="1"/>
  <c r="K146" i="2" s="1"/>
  <c r="L146" i="2" s="1"/>
  <c r="M146" i="2" s="1"/>
  <c r="N146" i="2" s="1"/>
  <c r="E134" i="2"/>
  <c r="F134" i="2" s="1"/>
  <c r="G134" i="2" s="1"/>
  <c r="H134" i="2" s="1"/>
  <c r="I134" i="2" s="1"/>
  <c r="J134" i="2" s="1"/>
  <c r="K134" i="2" s="1"/>
  <c r="L134" i="2" s="1"/>
  <c r="M134" i="2" s="1"/>
  <c r="N134" i="2" s="1"/>
  <c r="E133" i="2"/>
  <c r="F133" i="2" s="1"/>
  <c r="G133" i="2" s="1"/>
  <c r="H133" i="2" s="1"/>
  <c r="I133" i="2" s="1"/>
  <c r="J133" i="2" s="1"/>
  <c r="K133" i="2" s="1"/>
  <c r="L133" i="2" s="1"/>
  <c r="M133" i="2" s="1"/>
  <c r="N133" i="2" s="1"/>
  <c r="E132" i="2"/>
  <c r="F132" i="2" s="1"/>
  <c r="G132" i="2" s="1"/>
  <c r="H132" i="2" s="1"/>
  <c r="I132" i="2" s="1"/>
  <c r="J132" i="2" s="1"/>
  <c r="K132" i="2" s="1"/>
  <c r="L132" i="2" s="1"/>
  <c r="M132" i="2" s="1"/>
  <c r="N132" i="2" s="1"/>
  <c r="E131" i="2"/>
  <c r="F131" i="2" s="1"/>
  <c r="G131" i="2" s="1"/>
  <c r="H131" i="2" s="1"/>
  <c r="I131" i="2" s="1"/>
  <c r="J131" i="2" s="1"/>
  <c r="K131" i="2" s="1"/>
  <c r="L131" i="2" s="1"/>
  <c r="M131" i="2" s="1"/>
  <c r="N131" i="2" s="1"/>
  <c r="E130" i="2"/>
  <c r="F130" i="2" s="1"/>
  <c r="G130" i="2" s="1"/>
  <c r="H130" i="2" s="1"/>
  <c r="I130" i="2" s="1"/>
  <c r="J130" i="2" s="1"/>
  <c r="K130" i="2" s="1"/>
  <c r="L130" i="2" s="1"/>
  <c r="M130" i="2" s="1"/>
  <c r="N130" i="2" s="1"/>
  <c r="E129" i="2"/>
  <c r="F129" i="2" s="1"/>
  <c r="G129" i="2" s="1"/>
  <c r="H129" i="2" s="1"/>
  <c r="I129" i="2" s="1"/>
  <c r="J129" i="2" s="1"/>
  <c r="K129" i="2" s="1"/>
  <c r="L129" i="2" s="1"/>
  <c r="M129" i="2" s="1"/>
  <c r="N129" i="2" s="1"/>
  <c r="E80" i="2"/>
  <c r="F80" i="2" s="1"/>
  <c r="G80" i="2" s="1"/>
  <c r="H80" i="2" s="1"/>
  <c r="I80" i="2" s="1"/>
  <c r="J80" i="2" s="1"/>
  <c r="K80" i="2" s="1"/>
  <c r="L80" i="2" s="1"/>
  <c r="M80" i="2" s="1"/>
  <c r="N80" i="2" s="1"/>
  <c r="E81" i="2"/>
  <c r="F81" i="2" s="1"/>
  <c r="G81" i="2" s="1"/>
  <c r="H81" i="2" s="1"/>
  <c r="I81" i="2" s="1"/>
  <c r="J81" i="2" s="1"/>
  <c r="K81" i="2" s="1"/>
  <c r="L81" i="2" s="1"/>
  <c r="M81" i="2" s="1"/>
  <c r="N81" i="2" s="1"/>
  <c r="E71" i="2"/>
  <c r="F71" i="2" s="1"/>
  <c r="G71" i="2" s="1"/>
  <c r="H71" i="2" s="1"/>
  <c r="I71" i="2" s="1"/>
  <c r="J71" i="2" s="1"/>
  <c r="E214" i="2" l="1"/>
  <c r="F214" i="2" s="1"/>
  <c r="G214" i="2" s="1"/>
  <c r="H214" i="2" s="1"/>
  <c r="I214" i="2" s="1"/>
  <c r="J214" i="2" s="1"/>
  <c r="K214" i="2" s="1"/>
  <c r="L214" i="2" s="1"/>
  <c r="M214" i="2" s="1"/>
  <c r="N214" i="2" s="1"/>
  <c r="E207" i="2"/>
  <c r="F207" i="2" s="1"/>
  <c r="G207" i="2" s="1"/>
  <c r="H207" i="2" s="1"/>
  <c r="I207" i="2" s="1"/>
  <c r="J207" i="2" s="1"/>
  <c r="K207" i="2" s="1"/>
  <c r="L207" i="2" s="1"/>
  <c r="M207" i="2" s="1"/>
  <c r="N207" i="2" s="1"/>
  <c r="K185" i="2"/>
  <c r="L185" i="2" s="1"/>
  <c r="M185" i="2" s="1"/>
  <c r="N185" i="2" s="1"/>
  <c r="K184" i="2"/>
  <c r="L184" i="2" s="1"/>
  <c r="M184" i="2" s="1"/>
  <c r="N184" i="2" s="1"/>
  <c r="K183" i="2"/>
  <c r="L183" i="2" s="1"/>
  <c r="M183" i="2" s="1"/>
  <c r="N183" i="2" s="1"/>
  <c r="K182" i="2"/>
  <c r="L182" i="2" s="1"/>
  <c r="M182" i="2" s="1"/>
  <c r="N182" i="2" s="1"/>
  <c r="K181" i="2"/>
  <c r="L181" i="2" s="1"/>
  <c r="M181" i="2" s="1"/>
  <c r="N181" i="2" s="1"/>
  <c r="E180" i="2"/>
  <c r="F180" i="2" s="1"/>
  <c r="G180" i="2" s="1"/>
  <c r="H180" i="2" s="1"/>
  <c r="I180" i="2" s="1"/>
  <c r="J180" i="2" s="1"/>
  <c r="K180" i="2" s="1"/>
  <c r="L180" i="2" s="1"/>
  <c r="M180" i="2" s="1"/>
  <c r="N180" i="2" s="1"/>
  <c r="E144" i="2"/>
  <c r="F144" i="2" s="1"/>
  <c r="G144" i="2" s="1"/>
  <c r="H144" i="2" s="1"/>
  <c r="I144" i="2" s="1"/>
  <c r="J144" i="2" s="1"/>
  <c r="K144" i="2" s="1"/>
  <c r="L144" i="2" s="1"/>
  <c r="M144" i="2" s="1"/>
  <c r="N144" i="2" s="1"/>
  <c r="E143" i="2"/>
  <c r="F143" i="2" s="1"/>
  <c r="G143" i="2" s="1"/>
  <c r="H143" i="2" s="1"/>
  <c r="I143" i="2" s="1"/>
  <c r="J143" i="2" s="1"/>
  <c r="K143" i="2" s="1"/>
  <c r="L143" i="2" s="1"/>
  <c r="M143" i="2" s="1"/>
  <c r="N143" i="2" s="1"/>
  <c r="E142" i="2"/>
  <c r="F142" i="2" s="1"/>
  <c r="G142" i="2" s="1"/>
  <c r="H142" i="2" s="1"/>
  <c r="I142" i="2" s="1"/>
  <c r="J142" i="2" s="1"/>
  <c r="K142" i="2" s="1"/>
  <c r="L142" i="2" s="1"/>
  <c r="M142" i="2" s="1"/>
  <c r="N142" i="2" s="1"/>
  <c r="E141" i="2"/>
  <c r="F141" i="2" s="1"/>
  <c r="G141" i="2" s="1"/>
  <c r="H141" i="2" s="1"/>
  <c r="I141" i="2" s="1"/>
  <c r="J141" i="2" s="1"/>
  <c r="K141" i="2" s="1"/>
  <c r="L141" i="2" s="1"/>
  <c r="M141" i="2" s="1"/>
  <c r="N141" i="2" s="1"/>
  <c r="E140" i="2"/>
  <c r="F140" i="2" s="1"/>
  <c r="G140" i="2" s="1"/>
  <c r="H140" i="2" s="1"/>
  <c r="I140" i="2" s="1"/>
  <c r="J140" i="2" s="1"/>
  <c r="K140" i="2" s="1"/>
  <c r="L140" i="2" s="1"/>
  <c r="M140" i="2" s="1"/>
  <c r="N140" i="2" s="1"/>
  <c r="E139" i="2"/>
  <c r="F139" i="2" s="1"/>
  <c r="G139" i="2" s="1"/>
  <c r="H139" i="2" s="1"/>
  <c r="I139" i="2" s="1"/>
  <c r="J139" i="2" s="1"/>
  <c r="K139" i="2" s="1"/>
  <c r="L139" i="2" s="1"/>
  <c r="M139" i="2" s="1"/>
  <c r="N139" i="2" s="1"/>
  <c r="E127" i="2"/>
  <c r="F127" i="2" s="1"/>
  <c r="G127" i="2" s="1"/>
  <c r="H127" i="2" s="1"/>
  <c r="I127" i="2" s="1"/>
  <c r="J127" i="2" s="1"/>
  <c r="K127" i="2" s="1"/>
  <c r="L127" i="2" s="1"/>
  <c r="M127" i="2" s="1"/>
  <c r="N127" i="2" s="1"/>
  <c r="E126" i="2"/>
  <c r="F126" i="2" s="1"/>
  <c r="G126" i="2" s="1"/>
  <c r="H126" i="2" s="1"/>
  <c r="I126" i="2" s="1"/>
  <c r="J126" i="2" s="1"/>
  <c r="K126" i="2" s="1"/>
  <c r="L126" i="2" s="1"/>
  <c r="M126" i="2" s="1"/>
  <c r="N126" i="2" s="1"/>
  <c r="E125" i="2"/>
  <c r="F125" i="2" s="1"/>
  <c r="G125" i="2" s="1"/>
  <c r="H125" i="2" s="1"/>
  <c r="I125" i="2" s="1"/>
  <c r="J125" i="2" s="1"/>
  <c r="K125" i="2" s="1"/>
  <c r="L125" i="2" s="1"/>
  <c r="M125" i="2" s="1"/>
  <c r="N125" i="2" s="1"/>
  <c r="E124" i="2"/>
  <c r="F124" i="2" s="1"/>
  <c r="G124" i="2" s="1"/>
  <c r="H124" i="2" s="1"/>
  <c r="I124" i="2" s="1"/>
  <c r="J124" i="2" s="1"/>
  <c r="K124" i="2" s="1"/>
  <c r="L124" i="2" s="1"/>
  <c r="M124" i="2" s="1"/>
  <c r="N124" i="2" s="1"/>
  <c r="E123" i="2"/>
  <c r="F123" i="2" s="1"/>
  <c r="G123" i="2" s="1"/>
  <c r="H123" i="2" s="1"/>
  <c r="I123" i="2" s="1"/>
  <c r="J123" i="2" s="1"/>
  <c r="K123" i="2" s="1"/>
  <c r="L123" i="2" s="1"/>
  <c r="M123" i="2" s="1"/>
  <c r="N123" i="2" s="1"/>
  <c r="E122" i="2"/>
  <c r="F122" i="2" s="1"/>
  <c r="G122" i="2" s="1"/>
  <c r="H122" i="2" s="1"/>
  <c r="I122" i="2" s="1"/>
  <c r="J122" i="2" s="1"/>
  <c r="K122" i="2" s="1"/>
  <c r="L122" i="2" s="1"/>
  <c r="M122" i="2" s="1"/>
  <c r="N122" i="2" s="1"/>
  <c r="E110" i="2"/>
  <c r="F110" i="2" s="1"/>
  <c r="G110" i="2" s="1"/>
  <c r="H110" i="2" s="1"/>
  <c r="I110" i="2" s="1"/>
  <c r="J110" i="2" s="1"/>
  <c r="K110" i="2" s="1"/>
  <c r="L110" i="2" s="1"/>
  <c r="M110" i="2" s="1"/>
  <c r="N110" i="2" s="1"/>
  <c r="E109" i="2"/>
  <c r="F109" i="2" s="1"/>
  <c r="G109" i="2" s="1"/>
  <c r="H109" i="2" s="1"/>
  <c r="I109" i="2" s="1"/>
  <c r="J109" i="2" s="1"/>
  <c r="K109" i="2" s="1"/>
  <c r="L109" i="2" s="1"/>
  <c r="M109" i="2" s="1"/>
  <c r="N109" i="2" s="1"/>
  <c r="E108" i="2"/>
  <c r="F108" i="2" s="1"/>
  <c r="G108" i="2" s="1"/>
  <c r="H108" i="2" s="1"/>
  <c r="I108" i="2" s="1"/>
  <c r="J108" i="2" s="1"/>
  <c r="K108" i="2" s="1"/>
  <c r="L108" i="2" s="1"/>
  <c r="M108" i="2" s="1"/>
  <c r="N108" i="2" s="1"/>
  <c r="E107" i="2"/>
  <c r="F107" i="2" s="1"/>
  <c r="G107" i="2" s="1"/>
  <c r="H107" i="2" s="1"/>
  <c r="I107" i="2" s="1"/>
  <c r="J107" i="2" s="1"/>
  <c r="K107" i="2" s="1"/>
  <c r="L107" i="2" s="1"/>
  <c r="M107" i="2" s="1"/>
  <c r="N107" i="2" s="1"/>
  <c r="E106" i="2"/>
  <c r="F106" i="2" s="1"/>
  <c r="G106" i="2" s="1"/>
  <c r="H106" i="2" s="1"/>
  <c r="I106" i="2" s="1"/>
  <c r="J106" i="2" s="1"/>
  <c r="K106" i="2" s="1"/>
  <c r="L106" i="2" s="1"/>
  <c r="M106" i="2" s="1"/>
  <c r="N106" i="2" s="1"/>
  <c r="E105" i="2"/>
  <c r="F105" i="2" s="1"/>
  <c r="G105" i="2" s="1"/>
  <c r="H105" i="2" s="1"/>
  <c r="I105" i="2" s="1"/>
  <c r="J105" i="2" s="1"/>
  <c r="K105" i="2" s="1"/>
  <c r="L105" i="2" s="1"/>
  <c r="M105" i="2" s="1"/>
  <c r="N105" i="2" s="1"/>
  <c r="E100" i="2"/>
  <c r="F100" i="2" s="1"/>
  <c r="G100" i="2" s="1"/>
  <c r="H100" i="2" s="1"/>
  <c r="I100" i="2" s="1"/>
  <c r="J100" i="2" s="1"/>
  <c r="K100" i="2" s="1"/>
  <c r="L100" i="2" s="1"/>
  <c r="M100" i="2" s="1"/>
  <c r="N100" i="2" s="1"/>
  <c r="E96" i="2"/>
  <c r="F96" i="2" s="1"/>
  <c r="G96" i="2" s="1"/>
  <c r="H96" i="2" s="1"/>
  <c r="I96" i="2" s="1"/>
  <c r="J96" i="2" s="1"/>
  <c r="K96" i="2" s="1"/>
  <c r="L96" i="2" s="1"/>
  <c r="M96" i="2" s="1"/>
  <c r="N96" i="2" s="1"/>
  <c r="E83" i="2"/>
  <c r="F83" i="2" s="1"/>
  <c r="G83" i="2" s="1"/>
  <c r="H83" i="2" s="1"/>
  <c r="I83" i="2" s="1"/>
  <c r="J83" i="2" s="1"/>
  <c r="K83" i="2" s="1"/>
  <c r="L83" i="2" s="1"/>
  <c r="M83" i="2" s="1"/>
  <c r="N83" i="2" s="1"/>
  <c r="E79" i="2"/>
  <c r="F79" i="2" s="1"/>
  <c r="G79" i="2" s="1"/>
  <c r="H79" i="2" s="1"/>
  <c r="I79" i="2" s="1"/>
  <c r="J79" i="2" s="1"/>
  <c r="K79" i="2" s="1"/>
  <c r="L79" i="2" s="1"/>
  <c r="M79" i="2" s="1"/>
  <c r="N79" i="2" s="1"/>
  <c r="E74" i="2"/>
  <c r="F74" i="2" s="1"/>
  <c r="G74" i="2" s="1"/>
  <c r="H74" i="2" s="1"/>
  <c r="I74" i="2" s="1"/>
  <c r="J74" i="2" s="1"/>
  <c r="K74" i="2" s="1"/>
  <c r="L74" i="2" s="1"/>
  <c r="M74" i="2" s="1"/>
  <c r="N74" i="2" s="1"/>
  <c r="E73" i="2"/>
  <c r="F73" i="2" s="1"/>
  <c r="G73" i="2" s="1"/>
  <c r="H73" i="2" s="1"/>
  <c r="I73" i="2" s="1"/>
  <c r="J73" i="2" s="1"/>
  <c r="K73" i="2" s="1"/>
  <c r="L73" i="2" s="1"/>
  <c r="M73" i="2" s="1"/>
  <c r="N73" i="2" s="1"/>
  <c r="E72" i="2"/>
  <c r="F72" i="2" s="1"/>
  <c r="G72" i="2" s="1"/>
  <c r="H72" i="2" s="1"/>
  <c r="I72" i="2" s="1"/>
  <c r="J72" i="2" s="1"/>
  <c r="K72" i="2" s="1"/>
  <c r="L72" i="2" s="1"/>
  <c r="M72" i="2" s="1"/>
  <c r="N72" i="2" s="1"/>
  <c r="K71" i="2"/>
  <c r="L71" i="2" s="1"/>
  <c r="M71" i="2" s="1"/>
  <c r="N71" i="2" s="1"/>
  <c r="E70" i="2"/>
  <c r="F70" i="2" s="1"/>
  <c r="G70" i="2" s="1"/>
  <c r="H70" i="2" s="1"/>
  <c r="I70" i="2" s="1"/>
  <c r="J70" i="2" s="1"/>
  <c r="K70" i="2" s="1"/>
  <c r="L70" i="2" s="1"/>
  <c r="M70" i="2" s="1"/>
  <c r="N70" i="2" s="1"/>
  <c r="E69" i="2"/>
  <c r="F69" i="2" s="1"/>
  <c r="G69" i="2" s="1"/>
  <c r="H69" i="2" s="1"/>
  <c r="I69" i="2" s="1"/>
  <c r="J69" i="2" s="1"/>
  <c r="K69" i="2" s="1"/>
  <c r="L69" i="2" s="1"/>
  <c r="M69" i="2" s="1"/>
  <c r="N69" i="2" s="1"/>
  <c r="E68" i="2"/>
  <c r="F68" i="2" s="1"/>
  <c r="G68" i="2" s="1"/>
  <c r="H68" i="2" s="1"/>
  <c r="I68" i="2" s="1"/>
  <c r="J68" i="2" s="1"/>
  <c r="K68" i="2" s="1"/>
  <c r="L68" i="2" s="1"/>
  <c r="M68" i="2" s="1"/>
  <c r="N68" i="2" s="1"/>
  <c r="E34" i="2"/>
  <c r="F34" i="2" s="1"/>
  <c r="G34" i="2" s="1"/>
  <c r="E33" i="2"/>
  <c r="F33" i="2" s="1"/>
  <c r="G33" i="2" s="1"/>
  <c r="H33" i="2" s="1"/>
  <c r="I33" i="2" s="1"/>
  <c r="J33" i="2" s="1"/>
  <c r="K33" i="2" s="1"/>
  <c r="L33" i="2" s="1"/>
  <c r="M33" i="2" s="1"/>
  <c r="N33" i="2" s="1"/>
  <c r="E32" i="2"/>
  <c r="F32" i="2" s="1"/>
  <c r="G32" i="2" s="1"/>
  <c r="H32" i="2" s="1"/>
  <c r="I32" i="2" s="1"/>
  <c r="J32" i="2" s="1"/>
  <c r="K32" i="2" s="1"/>
  <c r="L32" i="2" s="1"/>
  <c r="M32" i="2" s="1"/>
  <c r="N32" i="2" s="1"/>
  <c r="E31" i="2"/>
  <c r="F31" i="2" s="1"/>
  <c r="G31" i="2" s="1"/>
  <c r="H31" i="2" s="1"/>
  <c r="I31" i="2" s="1"/>
  <c r="J31" i="2" s="1"/>
  <c r="K31" i="2" s="1"/>
  <c r="L31" i="2" s="1"/>
  <c r="M31" i="2" s="1"/>
  <c r="N31" i="2" s="1"/>
  <c r="E30" i="2"/>
  <c r="F30" i="2" s="1"/>
  <c r="G30" i="2" s="1"/>
  <c r="H30" i="2" s="1"/>
  <c r="I30" i="2" s="1"/>
  <c r="J30" i="2" s="1"/>
  <c r="K30" i="2" s="1"/>
  <c r="L30" i="2" s="1"/>
  <c r="M30" i="2" s="1"/>
  <c r="N30" i="2" s="1"/>
  <c r="E29" i="2"/>
  <c r="F29" i="2" s="1"/>
  <c r="G29" i="2" s="1"/>
  <c r="H29" i="2" s="1"/>
  <c r="I29" i="2" s="1"/>
  <c r="J29" i="2" s="1"/>
  <c r="K29" i="2" s="1"/>
  <c r="L29" i="2" s="1"/>
  <c r="M29" i="2" s="1"/>
  <c r="N29" i="2" s="1"/>
  <c r="E10" i="2"/>
  <c r="F10" i="2" s="1"/>
  <c r="G10" i="2" s="1"/>
  <c r="E9" i="2"/>
  <c r="F9" i="2" s="1"/>
  <c r="G9" i="2" s="1"/>
  <c r="H9" i="2" s="1"/>
  <c r="I9" i="2" s="1"/>
  <c r="J9" i="2" s="1"/>
  <c r="K9" i="2" s="1"/>
  <c r="L9" i="2" s="1"/>
  <c r="M9" i="2" s="1"/>
  <c r="N9" i="2" s="1"/>
  <c r="E8" i="2"/>
  <c r="F8" i="2" s="1"/>
  <c r="G8" i="2" s="1"/>
  <c r="H8" i="2" s="1"/>
  <c r="I8" i="2" s="1"/>
  <c r="J8" i="2" s="1"/>
  <c r="K8" i="2" s="1"/>
  <c r="L8" i="2" s="1"/>
  <c r="M8" i="2" s="1"/>
  <c r="N8" i="2" s="1"/>
  <c r="E7" i="2"/>
  <c r="F7" i="2" s="1"/>
  <c r="G7" i="2" s="1"/>
  <c r="H7" i="2" s="1"/>
  <c r="I7" i="2" s="1"/>
  <c r="J7" i="2" s="1"/>
  <c r="K7" i="2" s="1"/>
  <c r="L7" i="2" s="1"/>
  <c r="M7" i="2" s="1"/>
  <c r="N7" i="2" s="1"/>
  <c r="E6" i="2"/>
  <c r="F6" i="2" s="1"/>
  <c r="G6" i="2" s="1"/>
  <c r="H6" i="2" s="1"/>
  <c r="I6" i="2" s="1"/>
  <c r="J6" i="2" s="1"/>
  <c r="K6" i="2" s="1"/>
  <c r="L6" i="2" s="1"/>
  <c r="M6" i="2" s="1"/>
  <c r="N6" i="2" s="1"/>
  <c r="E5" i="2"/>
  <c r="F5" i="2" s="1"/>
  <c r="G5" i="2" s="1"/>
  <c r="H5" i="2" s="1"/>
  <c r="I5" i="2" s="1"/>
  <c r="J5" i="2" s="1"/>
  <c r="K5" i="2" s="1"/>
  <c r="L5" i="2" s="1"/>
  <c r="M5" i="2" s="1"/>
  <c r="N5" i="2" s="1"/>
  <c r="H34" i="2" l="1"/>
  <c r="I34" i="2" s="1"/>
  <c r="J34" i="2" s="1"/>
  <c r="H10" i="2"/>
  <c r="I10" i="2" s="1"/>
  <c r="J10" i="2" s="1"/>
  <c r="K10" i="2" s="1"/>
  <c r="L10" i="2" s="1"/>
  <c r="M10" i="2" s="1"/>
  <c r="N10" i="2" s="1"/>
  <c r="K34" i="2" l="1"/>
  <c r="L34" i="2" s="1"/>
  <c r="M34" i="2" s="1"/>
  <c r="N34" i="2" s="1"/>
</calcChain>
</file>

<file path=xl/sharedStrings.xml><?xml version="1.0" encoding="utf-8"?>
<sst xmlns="http://schemas.openxmlformats.org/spreadsheetml/2006/main" count="857" uniqueCount="296">
  <si>
    <t>Габариты</t>
  </si>
  <si>
    <t>Наименование</t>
  </si>
  <si>
    <t>Спальное место</t>
  </si>
  <si>
    <t>800х1900</t>
  </si>
  <si>
    <t>1200х1000</t>
  </si>
  <si>
    <t>1200х1900</t>
  </si>
  <si>
    <t>1400х1000</t>
  </si>
  <si>
    <t>1400х1900</t>
  </si>
  <si>
    <t>1600х1000</t>
  </si>
  <si>
    <t>1600х1900</t>
  </si>
  <si>
    <t>1800х1000</t>
  </si>
  <si>
    <t>1800х1900</t>
  </si>
  <si>
    <t>800х1000</t>
  </si>
  <si>
    <t>1950х1000</t>
  </si>
  <si>
    <t>1950х1400</t>
  </si>
  <si>
    <t>х</t>
  </si>
  <si>
    <t>400х600</t>
  </si>
  <si>
    <t>800х900</t>
  </si>
  <si>
    <t>Стоимость изделия при стоимости ткани, руб.</t>
  </si>
  <si>
    <t>1400х1950</t>
  </si>
  <si>
    <t>1000х900</t>
  </si>
  <si>
    <t>1000х1120</t>
  </si>
  <si>
    <t>1000х1090</t>
  </si>
  <si>
    <t>1400х1120</t>
  </si>
  <si>
    <t>1400х1090</t>
  </si>
  <si>
    <t>1600х1120</t>
  </si>
  <si>
    <t>1600х1090</t>
  </si>
  <si>
    <t>1800х1120</t>
  </si>
  <si>
    <t>1800х1090</t>
  </si>
  <si>
    <t>2000х1120</t>
  </si>
  <si>
    <t>2000х1090</t>
  </si>
  <si>
    <t>2150х950</t>
  </si>
  <si>
    <t>2150х1090</t>
  </si>
  <si>
    <t>2140х1200</t>
  </si>
  <si>
    <t>1000х1060</t>
  </si>
  <si>
    <t>1400х1060</t>
  </si>
  <si>
    <t>1600х1060</t>
  </si>
  <si>
    <t>1800х1060</t>
  </si>
  <si>
    <t>2000х1060</t>
  </si>
  <si>
    <t>стр.1</t>
  </si>
  <si>
    <t>до 350 кат. 3</t>
  </si>
  <si>
    <t xml:space="preserve">Модель: Амадо "БРАТИСЛАВА"   </t>
  </si>
  <si>
    <t>стр.2</t>
  </si>
  <si>
    <t>стр.3</t>
  </si>
  <si>
    <t>700х500  х200</t>
  </si>
  <si>
    <t>900х500 х200</t>
  </si>
  <si>
    <t>1050х500 х200</t>
  </si>
  <si>
    <t>1300х500 х200</t>
  </si>
  <si>
    <t>Чехлы для моделей на металлокаркасе</t>
  </si>
  <si>
    <t>Короба для белья  серии АМАДО - "Аккордеон"</t>
  </si>
  <si>
    <t>стр.4</t>
  </si>
  <si>
    <t>стр.5</t>
  </si>
  <si>
    <t xml:space="preserve">                Мебель на металлокаркасе серии АМАДО ПРЕМИУМ - "Аккордеон"    </t>
  </si>
  <si>
    <t xml:space="preserve">                  Мебель на металлокаркасе серии БЛАНДО -  "Клик-кляк"    </t>
  </si>
  <si>
    <t xml:space="preserve">               Мебель на металлокаркасе серии АМАДО - "Аккордеон"    </t>
  </si>
  <si>
    <t>стр.6</t>
  </si>
  <si>
    <t>стр.7</t>
  </si>
  <si>
    <r>
      <t xml:space="preserve">                                                                                                                 </t>
    </r>
    <r>
      <rPr>
        <b/>
        <sz val="14"/>
        <color indexed="56"/>
        <rFont val="Times New Roman"/>
        <family val="1"/>
        <charset val="204"/>
      </rPr>
      <t>Модель: Амадо  "ВОЛНА"</t>
    </r>
  </si>
  <si>
    <t xml:space="preserve">                                                              Модели: Амадо "НОРД"</t>
  </si>
  <si>
    <t xml:space="preserve">                                                                  Модели: Амадо "ВЕСТ"  </t>
  </si>
  <si>
    <r>
      <t xml:space="preserve">                                                                  </t>
    </r>
    <r>
      <rPr>
        <b/>
        <sz val="14"/>
        <color indexed="56"/>
        <rFont val="Times New Roman"/>
        <family val="1"/>
        <charset val="204"/>
      </rPr>
      <t>Модель: Бландо  "РИМ"</t>
    </r>
  </si>
  <si>
    <r>
      <t xml:space="preserve">                                                                                            </t>
    </r>
    <r>
      <rPr>
        <b/>
        <sz val="14"/>
        <color indexed="56"/>
        <rFont val="Times New Roman"/>
        <family val="1"/>
        <charset val="204"/>
      </rPr>
      <t>Модель: Бландо "БРАТИСЛАВА"</t>
    </r>
  </si>
  <si>
    <r>
      <t xml:space="preserve">                                                                </t>
    </r>
    <r>
      <rPr>
        <b/>
        <sz val="14"/>
        <color indexed="16"/>
        <rFont val="Times New Roman"/>
        <family val="1"/>
        <charset val="204"/>
      </rPr>
      <t xml:space="preserve">Модель: Амадо "ШАРЛЕ РУА"  </t>
    </r>
  </si>
  <si>
    <r>
      <t xml:space="preserve">                                                                               </t>
    </r>
    <r>
      <rPr>
        <b/>
        <sz val="14"/>
        <color indexed="16"/>
        <rFont val="Times New Roman"/>
        <family val="1"/>
        <charset val="204"/>
      </rPr>
      <t xml:space="preserve"> Модель: Амадо "ПЕТЕРБУРГ"</t>
    </r>
  </si>
  <si>
    <t xml:space="preserve">                                                 Модель: Амадо "БРЮССЕЛЬ"</t>
  </si>
  <si>
    <t xml:space="preserve">                                                   Модель: Амадо "БРЕН-ЛЕ-КОНТ"   </t>
  </si>
  <si>
    <t>стр.8</t>
  </si>
  <si>
    <t>стр.9</t>
  </si>
  <si>
    <t xml:space="preserve">                                                         Модель: Амадо "ЛУАРА" </t>
  </si>
  <si>
    <t>стр.10</t>
  </si>
  <si>
    <t xml:space="preserve">                                                         Модель: Амадо "ЛОНДОН" </t>
  </si>
  <si>
    <t>стр.11</t>
  </si>
  <si>
    <t xml:space="preserve">                                                                       Модель: "Амадо" НОРД Хохлома -  РУЧНАЯ РОСПИСЬ</t>
  </si>
  <si>
    <r>
      <t xml:space="preserve">                                                         </t>
    </r>
    <r>
      <rPr>
        <b/>
        <sz val="14"/>
        <color indexed="60"/>
        <rFont val="Times New Roman"/>
        <family val="1"/>
        <charset val="204"/>
      </rPr>
      <t>Модель: "Амадо" Брен-ле-Конт Гжель - РУЧНАЯ РОСПИСЬ</t>
    </r>
    <r>
      <rPr>
        <b/>
        <sz val="12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6"/>
        <color indexed="60"/>
        <rFont val="Times New Roman"/>
        <family val="1"/>
        <charset val="204"/>
      </rPr>
      <t/>
    </r>
  </si>
  <si>
    <t>стр.12</t>
  </si>
  <si>
    <t xml:space="preserve">                Мебель на металлокаркасе серии АМАДО ЮНИОР - "Аккордеон"    </t>
  </si>
  <si>
    <t>стр.13</t>
  </si>
  <si>
    <t>стр.14</t>
  </si>
  <si>
    <t>до 250 кат. 2</t>
  </si>
  <si>
    <t>до 450  кат. 4</t>
  </si>
  <si>
    <t>до 550  кат. 5</t>
  </si>
  <si>
    <t>до 650 кат. 6</t>
  </si>
  <si>
    <t>до 750 кат. 7</t>
  </si>
  <si>
    <t>до 200  кат. 1</t>
  </si>
  <si>
    <t>ПАТИНА оплачивается дополнительно - 500 руб на еденицу</t>
  </si>
  <si>
    <t>Окрашивание в цвета: "Белая эмаль", "Беленый дуб", "Слоновая кость",  "Бальза", "Эппл" +5% к прайсу</t>
  </si>
  <si>
    <t xml:space="preserve">Кресло для отдыха  Амадо  "Волна"   (подлокотники., царга, спинка) </t>
  </si>
  <si>
    <t xml:space="preserve">Кресло для отдыха  Амадо "Барселона"   (подлокотники., царга, спинка) </t>
  </si>
  <si>
    <t xml:space="preserve">Кресло для отдыха  Амадо "Венеция"   (подлокотники., царга, спинка) </t>
  </si>
  <si>
    <t xml:space="preserve">Кресло для отдыха Амадо "Норд"  (подлокотники, царга, спинка) </t>
  </si>
  <si>
    <t xml:space="preserve">Кресло для отдыха Амадо "Вест"  (подлокотники, царга, спинка) </t>
  </si>
  <si>
    <t>Кресло для отдыха  Бландо  "РИМ"   (подл., царга)</t>
  </si>
  <si>
    <t xml:space="preserve">Кресло для отдыха Амадо  "Шарле Руа"  (подл, царга, спинка) </t>
  </si>
  <si>
    <t xml:space="preserve">Кресло для отдыха Амадо  "Петербург", "Петербург-1"  (подл, царга, спинка) </t>
  </si>
  <si>
    <t xml:space="preserve">Кресло для отдыха Амадо  "Брюссель"  (подл, царга, спинка) </t>
  </si>
  <si>
    <t xml:space="preserve">Кресло для отдыха Амадо  "Бен-ле-Конт"  (подл, царга, спинка) </t>
  </si>
  <si>
    <t xml:space="preserve">Кресло для отдыха Амадо "Луара"  (подл, царга, спинка) </t>
  </si>
  <si>
    <t xml:space="preserve">Кресло для отдыха Амадо "Лондон"  (подл, царга, спинка) </t>
  </si>
  <si>
    <t xml:space="preserve">Кресло для отдыха  Амадо  "Варшава"   (подлокотники., царга, спинка) </t>
  </si>
  <si>
    <t xml:space="preserve">Кресло-кровать Амадо 800  "Норд"  (подлокотники, царга, спинка) </t>
  </si>
  <si>
    <t xml:space="preserve">Диван-кровать Амадо 1200  "Норд"  (подлокотники, царга, спинка) </t>
  </si>
  <si>
    <t xml:space="preserve">Диван-кровать Амадо 1400  "Норд"  (подлокотники, царга, спинка) </t>
  </si>
  <si>
    <t xml:space="preserve">Диван-кровать Амадо 1600  "Норд"  (подлокотники, царга, спинка) </t>
  </si>
  <si>
    <t xml:space="preserve">Диван-кровать Амадо 1800  "Норд"  (подлокотники, царга, спинка) </t>
  </si>
  <si>
    <t xml:space="preserve">Кресло-кровать Амадо 800  "Вест"  (подлокотники, царга, спинка) </t>
  </si>
  <si>
    <t xml:space="preserve">Диван-кровать Амадо 1200  "Вест"  (подлокотники, царга, спинка) </t>
  </si>
  <si>
    <t xml:space="preserve">Диван-кровать Амадо 1400 "Вест"  (подлокотники, царга, спинка) </t>
  </si>
  <si>
    <t xml:space="preserve">Диван-кровать Амадо 1600  "Вест"  (подлокотники, царга, спинка) </t>
  </si>
  <si>
    <t xml:space="preserve">Диван-кровать Амадо 1800  "Вест"  (подлокотники, царга, спинка) </t>
  </si>
  <si>
    <t xml:space="preserve">Кресло-кровать Амадо 800 "Шарле Руа"  (подл, царга, спинка) </t>
  </si>
  <si>
    <t xml:space="preserve">Диван-кровать Амадо 1200 "Шарле Руа"  (подл, царга, спинка) </t>
  </si>
  <si>
    <t xml:space="preserve">Диван-кровать Амадо 1400 "Шарле Руа"  (подл, царга, спинка) </t>
  </si>
  <si>
    <t xml:space="preserve">Диван-кровать Амадо 1600 "Шарле Руа"  (подл, царга, спинка) </t>
  </si>
  <si>
    <t xml:space="preserve">Диван-кровать Амадо 1800 "Шарле Руа"  (подл, царга, спинка) </t>
  </si>
  <si>
    <t xml:space="preserve">Кресло-кровать Амадо 800 "Петербург", "Петербург-1"  (подл, царга, спинка) </t>
  </si>
  <si>
    <t xml:space="preserve">Диван-кровать Амадо 1200 "Петербург", "Петербург-1"  (подл, царга, спинка) </t>
  </si>
  <si>
    <t xml:space="preserve">Диван-кровать Амадо 1400 "Петербург", "Петербург-1"  (подл, царга, спинка) </t>
  </si>
  <si>
    <t xml:space="preserve">Диван-кровать Амадо 1600 "Петербург", "Петербург-1"  (подл, царга, спинка) </t>
  </si>
  <si>
    <t xml:space="preserve">Диван-кровать Амадо 1800 "Петербург", "Петербург-1"  (подл, царга, спинка) </t>
  </si>
  <si>
    <t xml:space="preserve">Кресло-кровать Амадо 800 "Брюссель"  (подл, царга, спинка) </t>
  </si>
  <si>
    <t xml:space="preserve">Диван-кровать Амадо 1200 "Брюссель"  (подл, царга, спинка) </t>
  </si>
  <si>
    <t xml:space="preserve">Диван-кровать Амадо 1400 "Брюссель"  (подл, царга, спинка) </t>
  </si>
  <si>
    <t xml:space="preserve">Диван-кровать Амадо 1600 "Брюссель"  (подл, царга, спинка) </t>
  </si>
  <si>
    <t xml:space="preserve">Диван-кровать Амадо 1800 "Брюссель"  (подл, царга, спинка) </t>
  </si>
  <si>
    <t xml:space="preserve">Кресло-кровать Амадо 800 "Бен-ле-Конт"  (подл, царга, спинка) </t>
  </si>
  <si>
    <t xml:space="preserve">Диван-кровать Амадо 1200 "Бен-ле-Конт"  (подл, царга, спинка) </t>
  </si>
  <si>
    <t xml:space="preserve">Диван-кровать Амадо 1400 "Бен-ле-Конт"  (подл, царга, спинка) </t>
  </si>
  <si>
    <t xml:space="preserve">Диван-кровать Амадо 1600 "Бен-ле-Конт"  (подл, царга, спинка) </t>
  </si>
  <si>
    <t xml:space="preserve">Диван-кровать Амадо 1800 "Бен-ле-Конт"  (подл, царга, спинка) </t>
  </si>
  <si>
    <t xml:space="preserve">Кресло-кровать Амадо 800 "Луара"   (подл, царга, спинка) </t>
  </si>
  <si>
    <t xml:space="preserve">Диван-кровать Амадо 1200 "Луара"   (подл, царга, спинка) </t>
  </si>
  <si>
    <t xml:space="preserve">Диван-кровать Амадо 1400 "Луара"   (подл, царга, спинка) </t>
  </si>
  <si>
    <t xml:space="preserve">Диван-кровать Амадо 1600 "Луара"   (подл, царга, спинка) </t>
  </si>
  <si>
    <t xml:space="preserve">Диван-кровать Амадо 1800 "Луара"   (подл, царга, спинка) </t>
  </si>
  <si>
    <t xml:space="preserve">Кресло-кровать Амадо 800 "Лондон"   (подл, царга, спинка) </t>
  </si>
  <si>
    <t xml:space="preserve">Диван-кровать Амадо 1200 "Лондон"   (подл, царга, спинка) </t>
  </si>
  <si>
    <t xml:space="preserve">Диван-кровать Амадо 1400 "Лондон"   (подл, царга, спинка) </t>
  </si>
  <si>
    <t xml:space="preserve">Диван-кровать Амадо 1600 "Лондон"   (подл, царга, спинка) </t>
  </si>
  <si>
    <t xml:space="preserve">Диван-кровать Амадо 1800 "Лондон"   (подл, царга, спинка) </t>
  </si>
  <si>
    <t>Диван-кровать  Бландо  "РИМ"   (подлокотники, царга)</t>
  </si>
  <si>
    <t>Диван-кровать  Бландо  "БРАТИСЛАВА"   (подлокотники,царга)</t>
  </si>
  <si>
    <t xml:space="preserve">Чехол "Бландо"  </t>
  </si>
  <si>
    <t xml:space="preserve">Подушка декоративная  </t>
  </si>
  <si>
    <t>Кресло для отдыха Амадо "Норд-Хохлома"  (подл, царга, спинка)</t>
  </si>
  <si>
    <t>Кресло для отдыха Амадо "Брен-ле-Конт"  (подл, царга, спинка)</t>
  </si>
  <si>
    <t>Кресло для отдыха Амадо ЮНИОР "Ему видней"  (подл, царга, спинка)</t>
  </si>
  <si>
    <t>Кресло для отдыха Амадо ЮНИОР "Элефант"  (подл, царга, спинка)</t>
  </si>
  <si>
    <t>Кресло для отдыха Амадо ЮНИОР "Одесса"  (подл, царга, спинка)</t>
  </si>
  <si>
    <t>Кресло для отдыха Амадо ЮНИОР "Невский экспресс"  (подл, царга, спинка)</t>
  </si>
  <si>
    <t>Кресло для отдыха Амадо ЮНИОР "Каникулы"  (подл, царга, спинка)</t>
  </si>
  <si>
    <t>Кресло-кровать Амадо 800 "Венеция"  (подлокотники., царга, спинка)</t>
  </si>
  <si>
    <t>Диван-кровать Амадо 1200  "Венеция"  (подлокотники., царга, спинка)</t>
  </si>
  <si>
    <t>Диван-кровать Амадо 1400 "Венеция"  (подлокотники., царга, спинка)</t>
  </si>
  <si>
    <t>Диван-кровать Амадо 1600  "Венеция"  (подлокотники., царга, спинка)</t>
  </si>
  <si>
    <t>Диван-кровать Амадо 1800  "Венеция"  (подлокотники., царга, спинка)</t>
  </si>
  <si>
    <t>Кресло-кровать Амадо 800 "Волна" (подлокотники., царга, спинка)</t>
  </si>
  <si>
    <t>Диван-кровать Амадо 1200  "Волна" (подлокотники., царга, спинка)</t>
  </si>
  <si>
    <t>Диван-кровать Амадо 1400  "Волна" (подлокотники., царга, спинка)</t>
  </si>
  <si>
    <t>Диван-кровать Амадо 1600  "Волна"  (подлокотники., царга, спинка)</t>
  </si>
  <si>
    <t>Диван-кровать Амадо 1800  "Волна"  (подлокотники., царга, спинка)</t>
  </si>
  <si>
    <t>Кресло-кровать Амадо 800 "Барселона" (подлокотники., царга, спинка)</t>
  </si>
  <si>
    <t>Диван-кровать Амадо 1200  "Барселона" (подлокотники., царга, спинка)</t>
  </si>
  <si>
    <t>Диван-кровать Амадо 1400 "Барселона"  (подлокотники., царга, спинка)</t>
  </si>
  <si>
    <t>Диван-кровать Амадо 1600  "Барселона" (подлокотники., царга, спинка)</t>
  </si>
  <si>
    <t>Диван-кровать Амадо 1800  "Барселона" (подлокотники., царга, спинка)</t>
  </si>
  <si>
    <t xml:space="preserve">Кресло для отдыха  Амадо  "Братислава"   (подл., царга, спинка) </t>
  </si>
  <si>
    <t xml:space="preserve">Кресло-кровать Амадо 800  "Братислава" (подлокотники, царга, спинка) </t>
  </si>
  <si>
    <t xml:space="preserve">Диван-кровать Амадо 1200  "Братислава" (подлокотники, царга, спинка) </t>
  </si>
  <si>
    <t xml:space="preserve">Диван-кровать Амадо 1400  "Братислава" (подлокотники, царга, спинка) </t>
  </si>
  <si>
    <t xml:space="preserve">Диван-кровать Амадо 1600  "Братислава" (подлокотники, царга, спинка) </t>
  </si>
  <si>
    <t xml:space="preserve">Диван-кровать Амадо 1800  "Братислава" (подлокотники, царга, спинка) </t>
  </si>
  <si>
    <t xml:space="preserve">Короб для белья 1200 </t>
  </si>
  <si>
    <t xml:space="preserve">Короб для белья 1400  </t>
  </si>
  <si>
    <t xml:space="preserve">Короб для белья 1600  </t>
  </si>
  <si>
    <t xml:space="preserve">Короб для белья 1800  </t>
  </si>
  <si>
    <t xml:space="preserve">Чехол "Амадо" 800 </t>
  </si>
  <si>
    <t xml:space="preserve">Чехол "Амадо" 1200  </t>
  </si>
  <si>
    <t xml:space="preserve">Чехол "Амадо" 1400  </t>
  </si>
  <si>
    <t xml:space="preserve">Чехол "Амадо" 1600  </t>
  </si>
  <si>
    <t xml:space="preserve">Чехол "Амадо" 1800 </t>
  </si>
  <si>
    <t>Кресло-кровать Амадо 800 "Варшава" (подлокотники., царга, спинка)</t>
  </si>
  <si>
    <t>Диван-кровать Амадо 1200  "Варшава" (подлокотники., царга, спинка)</t>
  </si>
  <si>
    <t>Диван-кровать Амадо 1400  "Варшава" (подлокотники., царга, спинка)</t>
  </si>
  <si>
    <t>Диван-кровать Амадо 1600  "Варшава" (подлокотники., царга, спинка)</t>
  </si>
  <si>
    <t>Диван-кровать Амадо 1800  "Варшава" (подлокотники., царга, спинка)</t>
  </si>
  <si>
    <t xml:space="preserve">Диван-кровать Амадо 800  "Норд-Хохлома"  (подл, царга, спинка) </t>
  </si>
  <si>
    <t xml:space="preserve">Диван-кровать Амадо 1200  "Норд-Хохлома"  (подл, царга, спинка) </t>
  </si>
  <si>
    <t>Диван-кровать Амадо 1400  "Норд-Хохлома"  (подл, царга, спинка)</t>
  </si>
  <si>
    <t xml:space="preserve">Диван-кровать Амадо 1600 "Норд-Хохлома"  (подл, царга, спинка) </t>
  </si>
  <si>
    <t xml:space="preserve">Диван-кровать Амадо 1800  "Норд-Хохлома"  (подл, царга, спинка) </t>
  </si>
  <si>
    <t xml:space="preserve">Диван-кровать Амадо 800  "Брен-ле-Конт"  (подл, царга, спинка) </t>
  </si>
  <si>
    <t xml:space="preserve">Диван-кровать Амадо 1200  "Брен-ле-Конт"  (подл, царга, спинка) </t>
  </si>
  <si>
    <t>Диван-кровать Амадо 1400  "Брен-ле-Конт"  (подл, царга, спинка)</t>
  </si>
  <si>
    <t xml:space="preserve">Диван-кровать Амадо 1600 "Брен-ле-Конт"  (подл, царга, спинка) </t>
  </si>
  <si>
    <t xml:space="preserve">Диван-кровать Амадо 1800  "Брен-ле-Конт"  (подл, царга, спинка) </t>
  </si>
  <si>
    <t>Диван-кровать Амадо ЮНИОР 800  "Ему видней"  (подл, царга, спинка)</t>
  </si>
  <si>
    <t>Диван-кровать Амадо ЮНИОР 1200  "Ему видней"  (подл, царга, спинка)</t>
  </si>
  <si>
    <t>Диван-кровать Амадо ЮНИОР 1400  "Ему видней"  (подл, царга, спинка)</t>
  </si>
  <si>
    <t>Диван-кровать Амадо ЮНИОР 1600  "Ему видней"  (подл, царга, спинка)</t>
  </si>
  <si>
    <t>Диван-кровать Амадо ЮНИОР 1800  "Ему видней"  (подл, царга, спинка)</t>
  </si>
  <si>
    <t>Диван-кровать Амадо ЮНИОР 800  "Элефант"  (подл, царга, спинка)</t>
  </si>
  <si>
    <t>Диван-кровать Амадо ЮНИОР 1200  "Элефант"  (подл, царга, спинка)</t>
  </si>
  <si>
    <t>Диван-кровать Амадо ЮНИОР 1400  "Элефант"  (подл, царга, спинка)</t>
  </si>
  <si>
    <t>Диван-кровать Амадо ЮНИОР 1600  "Элефант"  (подл, царга, спинка)</t>
  </si>
  <si>
    <t>Диван-кровать Амадо ЮНИОР 1800  "Элефант"  (подл, царга, спинка)</t>
  </si>
  <si>
    <t>Диван-кровать Амадо ЮНИОР 800  "Одесса"  (подл, царга, спинка)</t>
  </si>
  <si>
    <t>Диван-кровать Амадо ЮНИОР 1200  "Одесса"  (подл, царга, спинка)</t>
  </si>
  <si>
    <t>Диван-кровать Амадо ЮНИОР 1400  "Одесса"  (подл, царга, спинка)</t>
  </si>
  <si>
    <t>Диван-кровать Амадо ЮНИОР 1600  "Одесса"  (подл, царга, спинка)</t>
  </si>
  <si>
    <t>Диван-кровать Амадо ЮНИОР 1800  "Одесса"  (подл, царга, спинка)</t>
  </si>
  <si>
    <t>Диван-кровать Амадо ЮНИОР 800  "Невский экспресс"  (подл, царга, спинка)</t>
  </si>
  <si>
    <t>Диван-кровать Амадо ЮНИОР 1200  "Невский экспресс"  (подл, царга, спинка)</t>
  </si>
  <si>
    <t>Диван-кровать Амадо ЮНИОР 1400  "Невский экспресс"  (подл, царга, спинка)</t>
  </si>
  <si>
    <t>Диван-кровать Амадо ЮНИОР 1600  "Невский экспресс"  (подл, царга, спинка)</t>
  </si>
  <si>
    <t>Диван-кровать Амадо ЮНИОР 1800  "Невский экспресс"  (подл, царга, спинка)</t>
  </si>
  <si>
    <t>Диван-кровать Амадо ЮНИОР 800  "Каникулы"  (подл, царга, спинка)</t>
  </si>
  <si>
    <t>Диван-кровать Амадо ЮНИОР 1200  "Каникулы"  (подл, царга, спинка)</t>
  </si>
  <si>
    <t>Диван-кровать Амадо ЮНИОР 1400  "Каникулы"  (подл, царга, спинка)</t>
  </si>
  <si>
    <t>Диван-кровать Амадо ЮНИОР 1600  "Каникулы"  (подл, царга, спинка)</t>
  </si>
  <si>
    <t>Диван-кровать Амадо ЮНИОР 1800  "Каникулы"  (подл, царга, спинка)</t>
  </si>
  <si>
    <t>Сайт: www.fabric-bis.ru, e-mail: oleg-bis@mail.ru</t>
  </si>
  <si>
    <t xml:space="preserve">                                                         Модель: Амадо "ВАРШАВА" </t>
  </si>
  <si>
    <t xml:space="preserve">Диван-кровать Амадо 1600  "Верона" (подл, царга, спинка) </t>
  </si>
  <si>
    <t xml:space="preserve">Диван-кровать Амадо 1800  "Верона" (подл, царга, спинка) </t>
  </si>
  <si>
    <t xml:space="preserve">Диван-кровать Амадо 1400  "Верона" (подл, царга, спинка) </t>
  </si>
  <si>
    <t xml:space="preserve">Диван-кровать Амадо 1200  "Верона" (подл, царга, спинка) </t>
  </si>
  <si>
    <t xml:space="preserve">Кресло-кровать Амадо 800  "Верона" (подл, царга, спинка) </t>
  </si>
  <si>
    <t xml:space="preserve">Кресло для отдыха Амадо  "Верона" (подл, царга, спинка) </t>
  </si>
  <si>
    <t xml:space="preserve">Кресло для отдыха  Амадо  "Юпитер"   (подлокотники., царга, спинка) </t>
  </si>
  <si>
    <t>Кресло-кровать Амадо 800 "Юпитер" (подлокотники., царга, спинка)</t>
  </si>
  <si>
    <t>Диван-кровать Амадо 1200  "Юпитер" (подлокотники., царга, спинка)</t>
  </si>
  <si>
    <t>Диван-кровать Амадо 1400  "Юпитер" (подлокотники., царга, спинка)</t>
  </si>
  <si>
    <t>Диван-кровать Амадо 1600  "Юпитер"  (подлокотники., царга, спинка)</t>
  </si>
  <si>
    <t>Диван-кровать Амадо 1800  "Юпитер"  (подлокотники., царга, спинка)</t>
  </si>
  <si>
    <t xml:space="preserve">                                                         Модель: Амадо "МИЛАН" </t>
  </si>
  <si>
    <t xml:space="preserve">Кресло для отдыха Амадо "Милан"  (подл, царга, спинка) </t>
  </si>
  <si>
    <t xml:space="preserve">Кресло-кровать Амадо 800 "Милан"   (подл, царга, спинка) </t>
  </si>
  <si>
    <t xml:space="preserve">Диван-кровать Амадо 1200 "Милан"   (подл, царга, спинка) </t>
  </si>
  <si>
    <t xml:space="preserve">Диван-кровать Амадо 1400 "Милан"   (подл, царга, спинка) </t>
  </si>
  <si>
    <t xml:space="preserve">Диван-кровать Амадо 1600 "Милан"   (подл, царга, спинка) </t>
  </si>
  <si>
    <t xml:space="preserve">Диван-кровать Амадо 1800 "Милан"   (подл, царга, спинка) </t>
  </si>
  <si>
    <t xml:space="preserve">                                                         Модель: Амадо "КОЛИЗЕЙ" </t>
  </si>
  <si>
    <t xml:space="preserve">Кресло для отдыха  Амадо  "Колизей"   (подлокотники., царга, спинка) </t>
  </si>
  <si>
    <t>Кресло-кровать Амадо 800 "Колизей" (подлокотники., царга, спинка)</t>
  </si>
  <si>
    <t>Диван-кровать Амадо 1200  "Колизей" (подлокотники., царга, спинка)</t>
  </si>
  <si>
    <t>Диван-кровать Амадо 1400  "Колизей" (подлокотники., царга, спинка)</t>
  </si>
  <si>
    <t>Диван-кровать Амадо 1600  "Колизей" (подлокотники., царга, спинка)</t>
  </si>
  <si>
    <t>Диван-кровать Амадо 1800  "Колизей" (подлокотники., царга, спинка)</t>
  </si>
  <si>
    <r>
      <t xml:space="preserve">                                                                                                                 </t>
    </r>
    <r>
      <rPr>
        <b/>
        <sz val="14"/>
        <color indexed="56"/>
        <rFont val="Times New Roman"/>
        <family val="1"/>
        <charset val="204"/>
      </rPr>
      <t>Модель: Амадо  "ЮПИТЕР"</t>
    </r>
  </si>
  <si>
    <r>
      <t xml:space="preserve">                                                                                                                 </t>
    </r>
    <r>
      <rPr>
        <b/>
        <sz val="14"/>
        <color indexed="56"/>
        <rFont val="Times New Roman"/>
        <family val="1"/>
        <charset val="204"/>
      </rPr>
      <t>Модель: Амадо  "БАРСЕЛОНА"</t>
    </r>
  </si>
  <si>
    <r>
      <t xml:space="preserve">                                                                                                                 </t>
    </r>
    <r>
      <rPr>
        <b/>
        <sz val="14"/>
        <color indexed="56"/>
        <rFont val="Times New Roman"/>
        <family val="1"/>
        <charset val="204"/>
      </rPr>
      <t>Модель: Амадо  "ВЕНЕЦИЯ"</t>
    </r>
  </si>
  <si>
    <r>
      <t xml:space="preserve">                                                   </t>
    </r>
    <r>
      <rPr>
        <b/>
        <sz val="14"/>
        <color theme="3" tint="-0.249977111117893"/>
        <rFont val="Times New Roman"/>
        <family val="1"/>
        <charset val="204"/>
      </rPr>
      <t>Евротахта "РИМ"</t>
    </r>
  </si>
  <si>
    <r>
      <t xml:space="preserve">                                                   </t>
    </r>
    <r>
      <rPr>
        <b/>
        <sz val="14"/>
        <color theme="3" tint="-0.249977111117893"/>
        <rFont val="Times New Roman"/>
        <family val="1"/>
        <charset val="204"/>
      </rPr>
      <t>Евротахта "БРАТИСЛАВА"</t>
    </r>
  </si>
  <si>
    <t xml:space="preserve">                                                   Модель: Амадо "ВЕРОНА"   </t>
  </si>
  <si>
    <t xml:space="preserve">                                                   Модель: Амадо "АРГОС"   </t>
  </si>
  <si>
    <t xml:space="preserve">                                                   Модель: Амадо "СПАРТА"   </t>
  </si>
  <si>
    <t>стр.15</t>
  </si>
  <si>
    <t>стр.16</t>
  </si>
  <si>
    <t xml:space="preserve">Кресло для отдыха Амадо  "Аргос" (подл, царга, спинка) </t>
  </si>
  <si>
    <t xml:space="preserve">Кресло-кровать Амадо 800  "Аргос" (подл, царга, спинка) </t>
  </si>
  <si>
    <t xml:space="preserve">Диван-кровать Амадо 1200  "Аргос" (подл, царга, спинка) </t>
  </si>
  <si>
    <t xml:space="preserve">Диван-кровать Амадо 1400  "Аргос" (подл, царга, спинка) </t>
  </si>
  <si>
    <t xml:space="preserve">Диван-кровать Амадо 1600  "Аргос" (подл, царга, спинка) </t>
  </si>
  <si>
    <t xml:space="preserve">Диван-кровать Амадо 1800  "Аргос" (подл, царга, спинка) </t>
  </si>
  <si>
    <t xml:space="preserve">Кресло для отдыха Амадо  "Спарта" (подл, царга, спинка) </t>
  </si>
  <si>
    <t xml:space="preserve">Кресло-кровать Амадо 800  "Спарта" (подл, царга, спинка) </t>
  </si>
  <si>
    <t xml:space="preserve">Диван-кровать Амадо 1200  "Спарта" (подл, царга, спинка) </t>
  </si>
  <si>
    <t xml:space="preserve">Диван-кровать Амадо 1400  "Спарта" (подл, царга, спинка) </t>
  </si>
  <si>
    <t xml:space="preserve">Диван-кровать Амадо 1600  "Спарта" (подл, царга, спинка) </t>
  </si>
  <si>
    <t xml:space="preserve">Диван-кровать Амадо 1800  "Спарта" (подл, царга, спинка) </t>
  </si>
  <si>
    <t xml:space="preserve">                                                                                Модель: Бландо "Турино"</t>
  </si>
  <si>
    <t>Диван-кровать  Евротахта "Братислава" (подлокотник, задняя спинка)  выкатной м-зм</t>
  </si>
  <si>
    <t>Диван-кровать  Евротахта "Братислава" (подлокотник, задняя спинка)тик-так м-зм</t>
  </si>
  <si>
    <t xml:space="preserve">Кресло для отдыха Бландо "Турино" (подлокотник) </t>
  </si>
  <si>
    <t xml:space="preserve">Диван-кровать Бландо "Турино" со вставками из ткани (подл, короб для белья) </t>
  </si>
  <si>
    <t xml:space="preserve">Диван-кровать Бландо "Турино" сплошной из бука (подл, царга, короб для белья) </t>
  </si>
  <si>
    <t>Диван-кровать  Евротахта "Рим"  (подлокотник, задняя спинка) выкатной мех-зм</t>
  </si>
  <si>
    <t>Диван-кровать  Евротахта "Рим"  (подлокотник, задняя спинка) тик-так мех-зм</t>
  </si>
  <si>
    <t>Диван-кровать  Бландо  "РИМ" с ОТКАТОМ (подлокотники, царга)</t>
  </si>
  <si>
    <t>Доставка до Москвы +1200 руб. на еденицу</t>
  </si>
  <si>
    <t>до 950 кат. 8</t>
  </si>
  <si>
    <t>до 1150 кат. 9</t>
  </si>
  <si>
    <t>до 1350 кат. 10</t>
  </si>
  <si>
    <t>до 1550  кат. 11</t>
  </si>
  <si>
    <t>Кресло для отдыха   "БРАТИСЛАВА"   (подлокотники,царга)</t>
  </si>
  <si>
    <t>Диван-кровать  Бландо  "БРАТИСЛАВА" с ОТКАТОМ  (подлокотники,царга)</t>
  </si>
  <si>
    <t xml:space="preserve">                    Диваны серии "Евротахта"</t>
  </si>
  <si>
    <t xml:space="preserve">Кресло для отдыха  Евротахта  "Братислава"   (подл., царга, спинка) </t>
  </si>
  <si>
    <t>Кресло для отдыха  Евротахта  "Рим"   (подл., царга)</t>
  </si>
  <si>
    <t>Если стоимость ткани привышает категории, указанные в прайсе, то стоимость изделия уточнять у поставщика</t>
  </si>
  <si>
    <t xml:space="preserve">                                         Модель: Амадо ЮНИОР "Ему Видней" -  РУЧНАЯ РОСПИСЬ</t>
  </si>
  <si>
    <t xml:space="preserve">                                         Модель: Амадо ЮНИОР "Элефант" -  РУЧНАЯ РОСПИСЬ</t>
  </si>
  <si>
    <t xml:space="preserve">                                                                Модель: Амадо ЮНИОР "Одесса" -  РУЧНАЯ РОСПИСЬ</t>
  </si>
  <si>
    <t xml:space="preserve">                                                                Модель: Амадо ЮНИОР "Невский экспресс" -  РУЧНАЯ РОСПИСЬ</t>
  </si>
  <si>
    <t xml:space="preserve">                                                                 Модель: Амадо ЮНИОР "Каникулы" -  РУЧНАЯ РОСПИСЬ</t>
  </si>
  <si>
    <t>Телефон мобильный в Краснодаре (918) 43-97-102 Бойченко Олег Алексеевич - коммерческий директор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</si>
</sst>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&quot;р.&quot;;[Red]#,##0&quot;р.&quot;"/>
  </numFmts>
  <fonts count="33" x14ac:knownFonts="1">
    <font>
      <sz val="10"/>
      <name val="Arial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color indexed="16"/>
      <name val="Times New Roman"/>
      <family val="1"/>
      <charset val="204"/>
    </font>
    <font>
      <b/>
      <sz val="13"/>
      <name val="Arial Cyr"/>
      <charset val="204"/>
    </font>
    <font>
      <b/>
      <sz val="7"/>
      <color indexed="8"/>
      <name val="Times New Roman"/>
      <family val="1"/>
      <charset val="204"/>
    </font>
    <font>
      <b/>
      <sz val="7"/>
      <name val="Times New Roman"/>
      <family val="1"/>
      <charset val="204"/>
    </font>
    <font>
      <sz val="7.5"/>
      <name val="Times New Roman"/>
      <family val="1"/>
      <charset val="204"/>
    </font>
    <font>
      <sz val="7.8"/>
      <name val="Times New Roman"/>
      <family val="1"/>
      <charset val="204"/>
    </font>
    <font>
      <b/>
      <sz val="7.5"/>
      <name val="Times New Roman"/>
      <family val="1"/>
      <charset val="204"/>
    </font>
    <font>
      <b/>
      <sz val="11"/>
      <color indexed="16"/>
      <name val="Times New Roman"/>
      <family val="1"/>
      <charset val="204"/>
    </font>
    <font>
      <b/>
      <sz val="14"/>
      <color indexed="5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indexed="16"/>
      <name val="Times New Roman"/>
      <family val="1"/>
      <charset val="204"/>
    </font>
    <font>
      <b/>
      <sz val="16"/>
      <color indexed="60"/>
      <name val="Times New Roman"/>
      <family val="1"/>
      <charset val="204"/>
    </font>
    <font>
      <b/>
      <sz val="14"/>
      <color indexed="60"/>
      <name val="Times New Roman"/>
      <family val="1"/>
      <charset val="204"/>
    </font>
    <font>
      <b/>
      <sz val="16"/>
      <color rgb="FFC00000"/>
      <name val="Arial Cyr"/>
      <charset val="204"/>
    </font>
    <font>
      <b/>
      <sz val="14"/>
      <color rgb="FFC00000"/>
      <name val="Times New Roman"/>
      <family val="1"/>
      <charset val="204"/>
    </font>
    <font>
      <b/>
      <sz val="14"/>
      <color theme="3" tint="-0.499984740745262"/>
      <name val="Times New Roman"/>
      <family val="1"/>
      <charset val="204"/>
    </font>
    <font>
      <b/>
      <sz val="9"/>
      <color theme="3" tint="-0.499984740745262"/>
      <name val="Times New Roman"/>
      <family val="1"/>
      <charset val="204"/>
    </font>
    <font>
      <b/>
      <sz val="13"/>
      <color rgb="FFC00000"/>
      <name val="Arial Cyr"/>
      <charset val="204"/>
    </font>
    <font>
      <b/>
      <sz val="10"/>
      <color theme="3" tint="-0.499984740745262"/>
      <name val="Times New Roman"/>
      <family val="1"/>
      <charset val="204"/>
    </font>
    <font>
      <b/>
      <sz val="10"/>
      <color rgb="FFC00000"/>
      <name val="Century Gothic"/>
      <family val="2"/>
      <charset val="204"/>
    </font>
    <font>
      <b/>
      <sz val="8"/>
      <color theme="1"/>
      <name val="Century Gothic"/>
      <family val="2"/>
      <charset val="204"/>
    </font>
    <font>
      <b/>
      <sz val="14"/>
      <color rgb="FFC00000"/>
      <name val="Century Gothic"/>
      <family val="2"/>
      <charset val="204"/>
    </font>
    <font>
      <b/>
      <sz val="14"/>
      <name val="Century Gothic"/>
      <family val="2"/>
      <charset val="204"/>
    </font>
    <font>
      <b/>
      <sz val="10"/>
      <color theme="1"/>
      <name val="Century Gothic"/>
      <family val="2"/>
      <charset val="204"/>
    </font>
    <font>
      <b/>
      <sz val="14"/>
      <color theme="3" tint="-0.249977111117893"/>
      <name val="Times New Roman"/>
      <family val="1"/>
      <charset val="204"/>
    </font>
    <font>
      <b/>
      <sz val="14"/>
      <color rgb="FFFF0000"/>
      <name val="Century Gothic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9">
    <xf numFmtId="0" fontId="0" fillId="0" borderId="0" xfId="0"/>
    <xf numFmtId="0" fontId="0" fillId="0" borderId="0" xfId="0" applyBorder="1"/>
    <xf numFmtId="1" fontId="3" fillId="0" borderId="4" xfId="0" applyNumberFormat="1" applyFont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2" borderId="5" xfId="0" applyNumberFormat="1" applyFont="1" applyFill="1" applyBorder="1" applyAlignment="1">
      <alignment horizontal="center" vertical="center"/>
    </xf>
    <xf numFmtId="1" fontId="3" fillId="2" borderId="6" xfId="0" applyNumberFormat="1" applyFont="1" applyFill="1" applyBorder="1" applyAlignment="1">
      <alignment horizontal="center" vertical="center"/>
    </xf>
    <xf numFmtId="1" fontId="3" fillId="2" borderId="7" xfId="0" applyNumberFormat="1" applyFont="1" applyFill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1" fontId="3" fillId="2" borderId="8" xfId="0" applyNumberFormat="1" applyFont="1" applyFill="1" applyBorder="1" applyAlignment="1">
      <alignment horizontal="center" vertical="center"/>
    </xf>
    <xf numFmtId="1" fontId="3" fillId="2" borderId="9" xfId="0" applyNumberFormat="1" applyFont="1" applyFill="1" applyBorder="1" applyAlignment="1">
      <alignment horizontal="center" vertical="center"/>
    </xf>
    <xf numFmtId="165" fontId="3" fillId="0" borderId="10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3" fillId="0" borderId="11" xfId="0" applyNumberFormat="1" applyFont="1" applyBorder="1" applyAlignment="1">
      <alignment horizontal="center" vertical="center"/>
    </xf>
    <xf numFmtId="0" fontId="3" fillId="0" borderId="1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/>
    </xf>
    <xf numFmtId="0" fontId="3" fillId="0" borderId="6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3" fontId="5" fillId="2" borderId="12" xfId="0" applyNumberFormat="1" applyFont="1" applyFill="1" applyBorder="1" applyAlignment="1">
      <alignment horizontal="center" vertical="center" wrapText="1"/>
    </xf>
    <xf numFmtId="3" fontId="5" fillId="2" borderId="11" xfId="0" applyNumberFormat="1" applyFont="1" applyFill="1" applyBorder="1" applyAlignment="1">
      <alignment horizontal="center" vertical="center" wrapText="1"/>
    </xf>
    <xf numFmtId="3" fontId="5" fillId="2" borderId="13" xfId="0" applyNumberFormat="1" applyFont="1" applyFill="1" applyBorder="1" applyAlignment="1">
      <alignment horizontal="center" vertical="center" wrapText="1"/>
    </xf>
    <xf numFmtId="1" fontId="3" fillId="0" borderId="15" xfId="0" applyNumberFormat="1" applyFont="1" applyBorder="1" applyAlignment="1">
      <alignment horizontal="center" vertical="center"/>
    </xf>
    <xf numFmtId="1" fontId="3" fillId="4" borderId="15" xfId="0" applyNumberFormat="1" applyFont="1" applyFill="1" applyBorder="1" applyAlignment="1">
      <alignment horizontal="center" vertical="center"/>
    </xf>
    <xf numFmtId="1" fontId="3" fillId="4" borderId="4" xfId="0" applyNumberFormat="1" applyFont="1" applyFill="1" applyBorder="1" applyAlignment="1">
      <alignment horizontal="center" vertical="center"/>
    </xf>
    <xf numFmtId="1" fontId="3" fillId="4" borderId="7" xfId="0" applyNumberFormat="1" applyFont="1" applyFill="1" applyBorder="1" applyAlignment="1">
      <alignment horizontal="center" vertical="center"/>
    </xf>
    <xf numFmtId="1" fontId="3" fillId="4" borderId="18" xfId="0" applyNumberFormat="1" applyFont="1" applyFill="1" applyBorder="1" applyAlignment="1">
      <alignment horizontal="center" vertical="center"/>
    </xf>
    <xf numFmtId="1" fontId="3" fillId="4" borderId="11" xfId="0" applyNumberFormat="1" applyFont="1" applyFill="1" applyBorder="1" applyAlignment="1">
      <alignment horizontal="center" vertical="center"/>
    </xf>
    <xf numFmtId="165" fontId="3" fillId="4" borderId="10" xfId="0" applyNumberFormat="1" applyFont="1" applyFill="1" applyBorder="1" applyAlignment="1">
      <alignment horizontal="center" vertical="center"/>
    </xf>
    <xf numFmtId="1" fontId="3" fillId="4" borderId="17" xfId="0" applyNumberFormat="1" applyFont="1" applyFill="1" applyBorder="1" applyAlignment="1">
      <alignment horizontal="center" vertical="center"/>
    </xf>
    <xf numFmtId="1" fontId="3" fillId="0" borderId="16" xfId="0" applyNumberFormat="1" applyFont="1" applyBorder="1" applyAlignment="1">
      <alignment horizontal="center" vertical="center"/>
    </xf>
    <xf numFmtId="3" fontId="5" fillId="2" borderId="15" xfId="0" applyNumberFormat="1" applyFont="1" applyFill="1" applyBorder="1" applyAlignment="1">
      <alignment horizontal="center" vertical="center" wrapText="1"/>
    </xf>
    <xf numFmtId="1" fontId="3" fillId="4" borderId="19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horizontal="left" vertical="center" wrapText="1"/>
    </xf>
    <xf numFmtId="0" fontId="3" fillId="2" borderId="25" xfId="0" applyFont="1" applyFill="1" applyBorder="1" applyAlignment="1">
      <alignment horizontal="left" vertical="center" wrapText="1"/>
    </xf>
    <xf numFmtId="164" fontId="8" fillId="2" borderId="2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" fontId="3" fillId="4" borderId="26" xfId="0" applyNumberFormat="1" applyFont="1" applyFill="1" applyBorder="1" applyAlignment="1">
      <alignment horizontal="center" vertical="center"/>
    </xf>
    <xf numFmtId="1" fontId="3" fillId="4" borderId="5" xfId="0" applyNumberFormat="1" applyFont="1" applyFill="1" applyBorder="1" applyAlignment="1">
      <alignment horizontal="center" vertical="center"/>
    </xf>
    <xf numFmtId="1" fontId="3" fillId="4" borderId="6" xfId="0" applyNumberFormat="1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left" vertical="center" wrapText="1"/>
    </xf>
    <xf numFmtId="1" fontId="3" fillId="4" borderId="8" xfId="0" applyNumberFormat="1" applyFont="1" applyFill="1" applyBorder="1" applyAlignment="1">
      <alignment horizontal="center" vertical="center"/>
    </xf>
    <xf numFmtId="1" fontId="3" fillId="4" borderId="9" xfId="0" applyNumberFormat="1" applyFont="1" applyFill="1" applyBorder="1" applyAlignment="1">
      <alignment horizontal="center" vertical="center"/>
    </xf>
    <xf numFmtId="1" fontId="3" fillId="4" borderId="14" xfId="0" applyNumberFormat="1" applyFont="1" applyFill="1" applyBorder="1" applyAlignment="1">
      <alignment horizontal="center" vertical="center"/>
    </xf>
    <xf numFmtId="3" fontId="5" fillId="4" borderId="21" xfId="0" applyNumberFormat="1" applyFont="1" applyFill="1" applyBorder="1" applyAlignment="1">
      <alignment horizontal="center" vertical="center" wrapText="1"/>
    </xf>
    <xf numFmtId="1" fontId="3" fillId="4" borderId="22" xfId="0" applyNumberFormat="1" applyFont="1" applyFill="1" applyBorder="1" applyAlignment="1">
      <alignment horizontal="center" vertical="center"/>
    </xf>
    <xf numFmtId="1" fontId="3" fillId="4" borderId="13" xfId="0" applyNumberFormat="1" applyFont="1" applyFill="1" applyBorder="1" applyAlignment="1">
      <alignment horizontal="center" vertical="center"/>
    </xf>
    <xf numFmtId="3" fontId="5" fillId="4" borderId="12" xfId="0" applyNumberFormat="1" applyFont="1" applyFill="1" applyBorder="1" applyAlignment="1">
      <alignment horizontal="center" vertical="center" wrapText="1"/>
    </xf>
    <xf numFmtId="1" fontId="3" fillId="4" borderId="20" xfId="0" applyNumberFormat="1" applyFont="1" applyFill="1" applyBorder="1" applyAlignment="1">
      <alignment horizontal="center" vertical="center"/>
    </xf>
    <xf numFmtId="1" fontId="3" fillId="2" borderId="12" xfId="0" applyNumberFormat="1" applyFont="1" applyFill="1" applyBorder="1" applyAlignment="1">
      <alignment horizontal="center" vertical="center"/>
    </xf>
    <xf numFmtId="1" fontId="3" fillId="2" borderId="11" xfId="0" applyNumberFormat="1" applyFont="1" applyFill="1" applyBorder="1" applyAlignment="1">
      <alignment horizontal="center" vertical="center"/>
    </xf>
    <xf numFmtId="1" fontId="3" fillId="2" borderId="13" xfId="0" applyNumberFormat="1" applyFont="1" applyFill="1" applyBorder="1" applyAlignment="1">
      <alignment horizontal="center" vertical="center"/>
    </xf>
    <xf numFmtId="165" fontId="3" fillId="0" borderId="36" xfId="0" applyNumberFormat="1" applyFont="1" applyBorder="1" applyAlignment="1">
      <alignment horizontal="center" vertical="center"/>
    </xf>
    <xf numFmtId="1" fontId="3" fillId="0" borderId="18" xfId="0" applyNumberFormat="1" applyFont="1" applyBorder="1" applyAlignment="1">
      <alignment horizontal="center" vertical="center"/>
    </xf>
    <xf numFmtId="0" fontId="3" fillId="4" borderId="32" xfId="0" applyFont="1" applyFill="1" applyBorder="1" applyAlignment="1">
      <alignment horizontal="left" vertical="center" wrapText="1"/>
    </xf>
    <xf numFmtId="165" fontId="3" fillId="2" borderId="33" xfId="0" applyNumberFormat="1" applyFont="1" applyFill="1" applyBorder="1" applyAlignment="1">
      <alignment horizontal="center" vertical="center"/>
    </xf>
    <xf numFmtId="0" fontId="3" fillId="0" borderId="24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165" fontId="3" fillId="0" borderId="39" xfId="0" applyNumberFormat="1" applyFont="1" applyBorder="1" applyAlignment="1">
      <alignment horizontal="center" vertical="center"/>
    </xf>
    <xf numFmtId="165" fontId="3" fillId="0" borderId="40" xfId="0" applyNumberFormat="1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 wrapText="1"/>
    </xf>
    <xf numFmtId="165" fontId="3" fillId="0" borderId="42" xfId="0" applyNumberFormat="1" applyFont="1" applyBorder="1" applyAlignment="1">
      <alignment horizontal="center" vertical="center"/>
    </xf>
    <xf numFmtId="165" fontId="3" fillId="0" borderId="43" xfId="0" applyNumberFormat="1" applyFont="1" applyBorder="1" applyAlignment="1">
      <alignment horizontal="center" vertical="center"/>
    </xf>
    <xf numFmtId="165" fontId="3" fillId="0" borderId="43" xfId="0" applyNumberFormat="1" applyFont="1" applyFill="1" applyBorder="1" applyAlignment="1">
      <alignment horizontal="center" vertical="center"/>
    </xf>
    <xf numFmtId="165" fontId="3" fillId="0" borderId="44" xfId="0" applyNumberFormat="1" applyFont="1" applyFill="1" applyBorder="1" applyAlignment="1">
      <alignment horizontal="center" vertical="center"/>
    </xf>
    <xf numFmtId="165" fontId="3" fillId="0" borderId="45" xfId="0" applyNumberFormat="1" applyFont="1" applyBorder="1" applyAlignment="1">
      <alignment horizontal="center" vertical="center"/>
    </xf>
    <xf numFmtId="0" fontId="3" fillId="4" borderId="24" xfId="0" applyFont="1" applyFill="1" applyBorder="1" applyAlignment="1">
      <alignment horizontal="left" vertical="center" wrapText="1"/>
    </xf>
    <xf numFmtId="0" fontId="3" fillId="4" borderId="46" xfId="0" applyFont="1" applyFill="1" applyBorder="1" applyAlignment="1">
      <alignment horizontal="left" vertical="center" wrapText="1"/>
    </xf>
    <xf numFmtId="0" fontId="3" fillId="4" borderId="25" xfId="0" applyFont="1" applyFill="1" applyBorder="1" applyAlignment="1">
      <alignment horizontal="left" vertical="center" wrapText="1"/>
    </xf>
    <xf numFmtId="0" fontId="3" fillId="4" borderId="33" xfId="0" applyFont="1" applyFill="1" applyBorder="1" applyAlignment="1">
      <alignment horizontal="center" vertical="center" wrapText="1"/>
    </xf>
    <xf numFmtId="165" fontId="3" fillId="4" borderId="45" xfId="0" applyNumberFormat="1" applyFont="1" applyFill="1" applyBorder="1" applyAlignment="1">
      <alignment horizontal="center" vertical="center"/>
    </xf>
    <xf numFmtId="165" fontId="3" fillId="4" borderId="40" xfId="0" applyNumberFormat="1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 wrapText="1"/>
    </xf>
    <xf numFmtId="165" fontId="3" fillId="4" borderId="43" xfId="0" applyNumberFormat="1" applyFont="1" applyFill="1" applyBorder="1" applyAlignment="1">
      <alignment horizontal="center" vertical="center"/>
    </xf>
    <xf numFmtId="165" fontId="3" fillId="4" borderId="47" xfId="0" applyNumberFormat="1" applyFont="1" applyFill="1" applyBorder="1" applyAlignment="1">
      <alignment horizontal="center" vertical="center"/>
    </xf>
    <xf numFmtId="165" fontId="3" fillId="4" borderId="44" xfId="0" applyNumberFormat="1" applyFont="1" applyFill="1" applyBorder="1" applyAlignment="1">
      <alignment horizontal="center" vertical="center"/>
    </xf>
    <xf numFmtId="0" fontId="3" fillId="4" borderId="39" xfId="0" applyFont="1" applyFill="1" applyBorder="1" applyAlignment="1">
      <alignment horizontal="center" vertical="center" wrapText="1"/>
    </xf>
    <xf numFmtId="165" fontId="3" fillId="4" borderId="39" xfId="0" applyNumberFormat="1" applyFont="1" applyFill="1" applyBorder="1" applyAlignment="1">
      <alignment horizontal="center" vertical="center"/>
    </xf>
    <xf numFmtId="165" fontId="3" fillId="2" borderId="40" xfId="0" applyNumberFormat="1" applyFont="1" applyFill="1" applyBorder="1" applyAlignment="1">
      <alignment horizontal="center" vertical="center"/>
    </xf>
    <xf numFmtId="0" fontId="3" fillId="4" borderId="41" xfId="0" applyFont="1" applyFill="1" applyBorder="1" applyAlignment="1">
      <alignment horizontal="center" vertical="center" wrapText="1"/>
    </xf>
    <xf numFmtId="165" fontId="3" fillId="4" borderId="42" xfId="0" applyNumberFormat="1" applyFont="1" applyFill="1" applyBorder="1" applyAlignment="1">
      <alignment horizontal="center" vertical="center"/>
    </xf>
    <xf numFmtId="165" fontId="5" fillId="4" borderId="43" xfId="0" applyNumberFormat="1" applyFont="1" applyFill="1" applyBorder="1" applyAlignment="1">
      <alignment horizontal="center" vertical="center"/>
    </xf>
    <xf numFmtId="165" fontId="5" fillId="2" borderId="43" xfId="0" applyNumberFormat="1" applyFont="1" applyFill="1" applyBorder="1" applyAlignment="1">
      <alignment horizontal="center" vertical="center"/>
    </xf>
    <xf numFmtId="165" fontId="5" fillId="2" borderId="44" xfId="0" applyNumberFormat="1" applyFont="1" applyFill="1" applyBorder="1" applyAlignment="1">
      <alignment horizontal="center" vertical="center"/>
    </xf>
    <xf numFmtId="0" fontId="3" fillId="0" borderId="28" xfId="0" applyFont="1" applyBorder="1" applyAlignment="1">
      <alignment horizontal="left" vertical="center" wrapText="1"/>
    </xf>
    <xf numFmtId="165" fontId="3" fillId="0" borderId="48" xfId="0" applyNumberFormat="1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 wrapText="1"/>
    </xf>
    <xf numFmtId="165" fontId="10" fillId="0" borderId="41" xfId="0" applyNumberFormat="1" applyFont="1" applyFill="1" applyBorder="1" applyAlignment="1">
      <alignment horizontal="center" vertical="center" wrapText="1"/>
    </xf>
    <xf numFmtId="165" fontId="10" fillId="0" borderId="43" xfId="0" applyNumberFormat="1" applyFont="1" applyFill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165" fontId="3" fillId="4" borderId="41" xfId="0" applyNumberFormat="1" applyFont="1" applyFill="1" applyBorder="1" applyAlignment="1">
      <alignment horizontal="center" vertical="center"/>
    </xf>
    <xf numFmtId="165" fontId="3" fillId="2" borderId="10" xfId="0" applyNumberFormat="1" applyFont="1" applyFill="1" applyBorder="1" applyAlignment="1">
      <alignment horizontal="center" vertical="center"/>
    </xf>
    <xf numFmtId="165" fontId="3" fillId="4" borderId="27" xfId="0" applyNumberFormat="1" applyFont="1" applyFill="1" applyBorder="1" applyAlignment="1">
      <alignment horizontal="center" vertical="center"/>
    </xf>
    <xf numFmtId="165" fontId="3" fillId="2" borderId="39" xfId="0" applyNumberFormat="1" applyFont="1" applyFill="1" applyBorder="1" applyAlignment="1">
      <alignment horizontal="center" vertical="center"/>
    </xf>
    <xf numFmtId="165" fontId="3" fillId="2" borderId="45" xfId="0" applyNumberFormat="1" applyFont="1" applyFill="1" applyBorder="1" applyAlignment="1">
      <alignment horizontal="center" vertical="center"/>
    </xf>
    <xf numFmtId="165" fontId="3" fillId="2" borderId="41" xfId="0" applyNumberFormat="1" applyFont="1" applyFill="1" applyBorder="1" applyAlignment="1">
      <alignment horizontal="center" vertical="center"/>
    </xf>
    <xf numFmtId="165" fontId="3" fillId="2" borderId="43" xfId="0" applyNumberFormat="1" applyFont="1" applyFill="1" applyBorder="1" applyAlignment="1">
      <alignment horizontal="center" vertical="center"/>
    </xf>
    <xf numFmtId="165" fontId="3" fillId="2" borderId="44" xfId="0" applyNumberFormat="1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left" vertical="center" wrapText="1"/>
    </xf>
    <xf numFmtId="165" fontId="5" fillId="2" borderId="41" xfId="0" applyNumberFormat="1" applyFont="1" applyFill="1" applyBorder="1" applyAlignment="1">
      <alignment horizontal="center" vertical="center"/>
    </xf>
    <xf numFmtId="165" fontId="3" fillId="4" borderId="48" xfId="0" applyNumberFormat="1" applyFont="1" applyFill="1" applyBorder="1" applyAlignment="1">
      <alignment horizontal="center" vertical="center"/>
    </xf>
    <xf numFmtId="0" fontId="3" fillId="4" borderId="48" xfId="0" applyFont="1" applyFill="1" applyBorder="1" applyAlignment="1">
      <alignment horizontal="center" vertical="center" wrapText="1"/>
    </xf>
    <xf numFmtId="165" fontId="3" fillId="0" borderId="51" xfId="0" applyNumberFormat="1" applyFont="1" applyBorder="1" applyAlignment="1">
      <alignment horizontal="center" vertical="center"/>
    </xf>
    <xf numFmtId="165" fontId="3" fillId="0" borderId="50" xfId="0" applyNumberFormat="1" applyFont="1" applyBorder="1" applyAlignment="1">
      <alignment horizontal="center" vertical="center"/>
    </xf>
    <xf numFmtId="165" fontId="3" fillId="2" borderId="50" xfId="0" applyNumberFormat="1" applyFont="1" applyFill="1" applyBorder="1" applyAlignment="1">
      <alignment horizontal="center" vertical="center"/>
    </xf>
    <xf numFmtId="165" fontId="3" fillId="4" borderId="49" xfId="0" applyNumberFormat="1" applyFont="1" applyFill="1" applyBorder="1" applyAlignment="1">
      <alignment horizontal="center" vertical="center"/>
    </xf>
    <xf numFmtId="165" fontId="3" fillId="2" borderId="36" xfId="0" applyNumberFormat="1" applyFont="1" applyFill="1" applyBorder="1" applyAlignment="1">
      <alignment horizontal="center" vertical="center"/>
    </xf>
    <xf numFmtId="0" fontId="3" fillId="0" borderId="41" xfId="0" applyFont="1" applyBorder="1" applyAlignment="1">
      <alignment horizontal="left" vertical="center" wrapText="1"/>
    </xf>
    <xf numFmtId="0" fontId="3" fillId="0" borderId="47" xfId="0" applyFont="1" applyBorder="1" applyAlignment="1">
      <alignment horizontal="left" vertical="center" wrapText="1"/>
    </xf>
    <xf numFmtId="0" fontId="3" fillId="0" borderId="44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center" vertical="center" wrapText="1"/>
    </xf>
    <xf numFmtId="165" fontId="3" fillId="4" borderId="46" xfId="0" applyNumberFormat="1" applyFont="1" applyFill="1" applyBorder="1" applyAlignment="1">
      <alignment horizontal="center" vertical="center"/>
    </xf>
    <xf numFmtId="165" fontId="3" fillId="4" borderId="25" xfId="0" applyNumberFormat="1" applyFont="1" applyFill="1" applyBorder="1" applyAlignment="1">
      <alignment horizontal="center" vertical="center"/>
    </xf>
    <xf numFmtId="1" fontId="3" fillId="0" borderId="13" xfId="0" applyNumberFormat="1" applyFont="1" applyFill="1" applyBorder="1" applyAlignment="1">
      <alignment horizontal="center" vertical="center"/>
    </xf>
    <xf numFmtId="3" fontId="5" fillId="2" borderId="28" xfId="0" applyNumberFormat="1" applyFont="1" applyFill="1" applyBorder="1" applyAlignment="1">
      <alignment horizontal="center" vertical="center" wrapText="1"/>
    </xf>
    <xf numFmtId="1" fontId="3" fillId="4" borderId="46" xfId="0" applyNumberFormat="1" applyFont="1" applyFill="1" applyBorder="1" applyAlignment="1">
      <alignment horizontal="center" vertical="center"/>
    </xf>
    <xf numFmtId="1" fontId="3" fillId="4" borderId="25" xfId="0" applyNumberFormat="1" applyFont="1" applyFill="1" applyBorder="1" applyAlignment="1">
      <alignment horizontal="center" vertical="center"/>
    </xf>
    <xf numFmtId="1" fontId="3" fillId="0" borderId="12" xfId="0" applyNumberFormat="1" applyFont="1" applyBorder="1" applyAlignment="1">
      <alignment horizontal="center" vertical="center"/>
    </xf>
    <xf numFmtId="1" fontId="3" fillId="0" borderId="11" xfId="0" applyNumberFormat="1" applyFont="1" applyBorder="1" applyAlignment="1">
      <alignment horizontal="center" vertical="center"/>
    </xf>
    <xf numFmtId="1" fontId="3" fillId="0" borderId="13" xfId="0" applyNumberFormat="1" applyFont="1" applyBorder="1" applyAlignment="1">
      <alignment horizontal="center" vertical="center"/>
    </xf>
    <xf numFmtId="1" fontId="3" fillId="4" borderId="12" xfId="0" applyNumberFormat="1" applyFont="1" applyFill="1" applyBorder="1" applyAlignment="1">
      <alignment horizontal="center" vertical="center"/>
    </xf>
    <xf numFmtId="165" fontId="3" fillId="4" borderId="24" xfId="0" applyNumberFormat="1" applyFont="1" applyFill="1" applyBorder="1" applyAlignment="1">
      <alignment horizontal="center" vertical="center"/>
    </xf>
    <xf numFmtId="1" fontId="3" fillId="4" borderId="52" xfId="0" applyNumberFormat="1" applyFont="1" applyFill="1" applyBorder="1" applyAlignment="1">
      <alignment horizontal="center" vertical="center"/>
    </xf>
    <xf numFmtId="1" fontId="3" fillId="2" borderId="52" xfId="0" applyNumberFormat="1" applyFont="1" applyFill="1" applyBorder="1" applyAlignment="1">
      <alignment horizontal="center" vertical="center"/>
    </xf>
    <xf numFmtId="0" fontId="17" fillId="5" borderId="29" xfId="0" applyFont="1" applyFill="1" applyBorder="1" applyAlignment="1">
      <alignment horizontal="center" vertical="center" wrapText="1"/>
    </xf>
    <xf numFmtId="0" fontId="6" fillId="5" borderId="30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35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6" fillId="5" borderId="31" xfId="0" applyFont="1" applyFill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2" fillId="7" borderId="29" xfId="0" applyFont="1" applyFill="1" applyBorder="1" applyAlignment="1">
      <alignment horizontal="center" vertical="center" wrapText="1"/>
    </xf>
    <xf numFmtId="0" fontId="25" fillId="7" borderId="30" xfId="0" applyFont="1" applyFill="1" applyBorder="1" applyAlignment="1">
      <alignment horizontal="center" vertical="center" wrapText="1"/>
    </xf>
    <xf numFmtId="0" fontId="25" fillId="7" borderId="31" xfId="0" applyFont="1" applyFill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0" fontId="6" fillId="5" borderId="33" xfId="0" applyFont="1" applyFill="1" applyBorder="1" applyAlignment="1">
      <alignment horizontal="center" vertical="center" wrapText="1"/>
    </xf>
    <xf numFmtId="0" fontId="6" fillId="5" borderId="34" xfId="0" applyFont="1" applyFill="1" applyBorder="1" applyAlignment="1">
      <alignment horizontal="center" vertical="center" wrapText="1"/>
    </xf>
    <xf numFmtId="0" fontId="7" fillId="0" borderId="33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20" fillId="0" borderId="37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13" fillId="5" borderId="29" xfId="0" applyFont="1" applyFill="1" applyBorder="1" applyAlignment="1">
      <alignment horizontal="center" vertical="center" wrapText="1"/>
    </xf>
    <xf numFmtId="0" fontId="13" fillId="5" borderId="30" xfId="0" applyFont="1" applyFill="1" applyBorder="1" applyAlignment="1">
      <alignment horizontal="center" vertical="center" wrapText="1"/>
    </xf>
    <xf numFmtId="0" fontId="13" fillId="5" borderId="33" xfId="0" applyFont="1" applyFill="1" applyBorder="1" applyAlignment="1">
      <alignment horizontal="center" vertical="center" wrapText="1"/>
    </xf>
    <xf numFmtId="0" fontId="13" fillId="5" borderId="34" xfId="0" applyFont="1" applyFill="1" applyBorder="1" applyAlignment="1">
      <alignment horizontal="center" vertical="center" wrapText="1"/>
    </xf>
    <xf numFmtId="0" fontId="31" fillId="7" borderId="29" xfId="0" applyFont="1" applyFill="1" applyBorder="1" applyAlignment="1">
      <alignment horizontal="center" vertical="center"/>
    </xf>
    <xf numFmtId="0" fontId="31" fillId="7" borderId="30" xfId="0" applyFont="1" applyFill="1" applyBorder="1" applyAlignment="1">
      <alignment horizontal="center" vertical="center"/>
    </xf>
    <xf numFmtId="0" fontId="31" fillId="7" borderId="33" xfId="0" applyFont="1" applyFill="1" applyBorder="1" applyAlignment="1">
      <alignment horizontal="center" vertical="center"/>
    </xf>
    <xf numFmtId="0" fontId="31" fillId="7" borderId="34" xfId="0" applyFont="1" applyFill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28" fillId="8" borderId="29" xfId="0" applyFont="1" applyFill="1" applyBorder="1" applyAlignment="1">
      <alignment horizontal="center" vertical="center" wrapText="1"/>
    </xf>
    <xf numFmtId="0" fontId="28" fillId="8" borderId="30" xfId="0" applyFont="1" applyFill="1" applyBorder="1" applyAlignment="1">
      <alignment horizontal="center" vertical="center" wrapText="1"/>
    </xf>
    <xf numFmtId="0" fontId="28" fillId="8" borderId="31" xfId="0" applyFont="1" applyFill="1" applyBorder="1" applyAlignment="1">
      <alignment horizontal="center" vertical="center" wrapText="1"/>
    </xf>
    <xf numFmtId="0" fontId="29" fillId="9" borderId="2" xfId="0" applyFont="1" applyFill="1" applyBorder="1" applyAlignment="1">
      <alignment horizontal="center" vertical="center" wrapText="1"/>
    </xf>
    <xf numFmtId="0" fontId="29" fillId="9" borderId="3" xfId="0" applyFont="1" applyFill="1" applyBorder="1" applyAlignment="1">
      <alignment horizontal="center" vertical="center" wrapText="1"/>
    </xf>
    <xf numFmtId="0" fontId="29" fillId="9" borderId="35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1" fillId="6" borderId="29" xfId="0" applyFont="1" applyFill="1" applyBorder="1" applyAlignment="1">
      <alignment horizontal="center" vertical="center"/>
    </xf>
    <xf numFmtId="0" fontId="21" fillId="6" borderId="30" xfId="0" applyFont="1" applyFill="1" applyBorder="1" applyAlignment="1">
      <alignment horizontal="center" vertical="center"/>
    </xf>
    <xf numFmtId="0" fontId="21" fillId="6" borderId="31" xfId="0" applyFont="1" applyFill="1" applyBorder="1" applyAlignment="1">
      <alignment horizontal="center" vertical="center"/>
    </xf>
    <xf numFmtId="0" fontId="32" fillId="7" borderId="29" xfId="0" applyFont="1" applyFill="1" applyBorder="1" applyAlignment="1">
      <alignment horizontal="center" vertical="center" wrapText="1"/>
    </xf>
    <xf numFmtId="0" fontId="32" fillId="7" borderId="30" xfId="0" applyFont="1" applyFill="1" applyBorder="1" applyAlignment="1">
      <alignment horizontal="center" vertical="center" wrapText="1"/>
    </xf>
    <xf numFmtId="0" fontId="32" fillId="7" borderId="31" xfId="0" applyFont="1" applyFill="1" applyBorder="1" applyAlignment="1">
      <alignment horizontal="center" vertical="center" wrapText="1"/>
    </xf>
    <xf numFmtId="0" fontId="24" fillId="0" borderId="29" xfId="0" applyFont="1" applyBorder="1" applyAlignment="1">
      <alignment horizontal="center"/>
    </xf>
    <xf numFmtId="0" fontId="24" fillId="0" borderId="30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24" fillId="0" borderId="37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3" fillId="7" borderId="29" xfId="0" applyFont="1" applyFill="1" applyBorder="1" applyAlignment="1">
      <alignment horizontal="center" vertical="center" wrapText="1"/>
    </xf>
    <xf numFmtId="0" fontId="23" fillId="7" borderId="30" xfId="0" applyFont="1" applyFill="1" applyBorder="1" applyAlignment="1">
      <alignment horizontal="center" vertical="center" wrapText="1"/>
    </xf>
    <xf numFmtId="0" fontId="23" fillId="7" borderId="33" xfId="0" applyFont="1" applyFill="1" applyBorder="1" applyAlignment="1">
      <alignment horizontal="center" vertical="center" wrapText="1"/>
    </xf>
    <xf numFmtId="0" fontId="23" fillId="7" borderId="34" xfId="0" applyFont="1" applyFill="1" applyBorder="1" applyAlignment="1">
      <alignment horizontal="center" vertical="center" wrapText="1"/>
    </xf>
    <xf numFmtId="0" fontId="23" fillId="7" borderId="32" xfId="0" applyFont="1" applyFill="1" applyBorder="1" applyAlignment="1">
      <alignment horizontal="center" vertical="center" wrapText="1"/>
    </xf>
    <xf numFmtId="0" fontId="23" fillId="7" borderId="0" xfId="0" applyFont="1" applyFill="1" applyBorder="1" applyAlignment="1">
      <alignment horizontal="center" vertical="center" wrapText="1"/>
    </xf>
    <xf numFmtId="0" fontId="23" fillId="7" borderId="38" xfId="0" applyFont="1" applyFill="1" applyBorder="1" applyAlignment="1">
      <alignment horizontal="center" vertical="center" wrapText="1"/>
    </xf>
    <xf numFmtId="0" fontId="25" fillId="7" borderId="29" xfId="0" applyFont="1" applyFill="1" applyBorder="1" applyAlignment="1">
      <alignment horizontal="center" vertical="center" wrapText="1"/>
    </xf>
    <xf numFmtId="0" fontId="25" fillId="7" borderId="33" xfId="0" applyFont="1" applyFill="1" applyBorder="1" applyAlignment="1">
      <alignment horizontal="center" vertical="center" wrapText="1"/>
    </xf>
    <xf numFmtId="0" fontId="25" fillId="7" borderId="34" xfId="0" applyFont="1" applyFill="1" applyBorder="1" applyAlignment="1">
      <alignment horizontal="center" vertical="center" wrapText="1"/>
    </xf>
    <xf numFmtId="0" fontId="22" fillId="7" borderId="30" xfId="0" applyFont="1" applyFill="1" applyBorder="1" applyAlignment="1">
      <alignment horizontal="center" vertical="center" wrapText="1"/>
    </xf>
    <xf numFmtId="0" fontId="22" fillId="7" borderId="33" xfId="0" applyFont="1" applyFill="1" applyBorder="1" applyAlignment="1">
      <alignment horizontal="center" vertical="center" wrapText="1"/>
    </xf>
    <xf numFmtId="0" fontId="22" fillId="7" borderId="34" xfId="0" applyFont="1" applyFill="1" applyBorder="1" applyAlignment="1">
      <alignment horizontal="center" vertical="center" wrapText="1"/>
    </xf>
    <xf numFmtId="0" fontId="25" fillId="7" borderId="3" xfId="0" applyFont="1" applyFill="1" applyBorder="1" applyAlignment="1">
      <alignment horizontal="center" vertical="center" wrapText="1"/>
    </xf>
    <xf numFmtId="0" fontId="25" fillId="7" borderId="35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16" fillId="3" borderId="30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35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24" fillId="0" borderId="32" xfId="0" applyFont="1" applyBorder="1" applyAlignment="1">
      <alignment horizontal="center"/>
    </xf>
    <xf numFmtId="0" fontId="24" fillId="0" borderId="33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21" fillId="6" borderId="2" xfId="0" applyFont="1" applyFill="1" applyBorder="1" applyAlignment="1">
      <alignment horizontal="center" vertical="center"/>
    </xf>
    <xf numFmtId="0" fontId="21" fillId="6" borderId="3" xfId="0" applyFont="1" applyFill="1" applyBorder="1" applyAlignment="1">
      <alignment horizontal="center" vertical="center"/>
    </xf>
    <xf numFmtId="0" fontId="21" fillId="6" borderId="35" xfId="0" applyFont="1" applyFill="1" applyBorder="1" applyAlignment="1">
      <alignment horizontal="center" vertical="center"/>
    </xf>
    <xf numFmtId="0" fontId="16" fillId="3" borderId="37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38" xfId="0" applyFont="1" applyFill="1" applyBorder="1" applyAlignment="1">
      <alignment horizontal="center" vertical="center"/>
    </xf>
    <xf numFmtId="0" fontId="29" fillId="10" borderId="29" xfId="0" applyFont="1" applyFill="1" applyBorder="1" applyAlignment="1">
      <alignment horizontal="center" vertical="center" wrapText="1"/>
    </xf>
    <xf numFmtId="0" fontId="29" fillId="10" borderId="30" xfId="0" applyFont="1" applyFill="1" applyBorder="1" applyAlignment="1">
      <alignment horizontal="center" vertical="center" wrapText="1"/>
    </xf>
    <xf numFmtId="0" fontId="29" fillId="10" borderId="31" xfId="0" applyFont="1" applyFill="1" applyBorder="1" applyAlignment="1">
      <alignment horizontal="center" vertical="center" wrapText="1"/>
    </xf>
    <xf numFmtId="0" fontId="6" fillId="5" borderId="29" xfId="0" applyFont="1" applyFill="1" applyBorder="1" applyAlignment="1">
      <alignment horizontal="center" vertical="center" wrapText="1"/>
    </xf>
    <xf numFmtId="0" fontId="15" fillId="5" borderId="29" xfId="0" applyFont="1" applyFill="1" applyBorder="1" applyAlignment="1">
      <alignment horizontal="center" vertical="center" wrapText="1"/>
    </xf>
    <xf numFmtId="0" fontId="15" fillId="5" borderId="30" xfId="0" applyFont="1" applyFill="1" applyBorder="1" applyAlignment="1">
      <alignment horizontal="center" vertical="center" wrapText="1"/>
    </xf>
    <xf numFmtId="0" fontId="15" fillId="5" borderId="0" xfId="0" applyFont="1" applyFill="1" applyBorder="1" applyAlignment="1">
      <alignment horizontal="center" vertical="center" wrapText="1"/>
    </xf>
    <xf numFmtId="0" fontId="15" fillId="5" borderId="38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5" borderId="35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/>
    </xf>
    <xf numFmtId="0" fontId="16" fillId="3" borderId="30" xfId="0" applyFont="1" applyFill="1" applyBorder="1" applyAlignment="1">
      <alignment horizontal="center" vertical="center"/>
    </xf>
    <xf numFmtId="0" fontId="16" fillId="3" borderId="33" xfId="0" applyFont="1" applyFill="1" applyBorder="1" applyAlignment="1">
      <alignment horizontal="center" vertical="center"/>
    </xf>
    <xf numFmtId="0" fontId="16" fillId="3" borderId="3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8" Type="http://schemas.openxmlformats.org/officeDocument/2006/relationships/image" Target="../media/image8.jpeg"/><Relationship Id="rId3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51</xdr:row>
      <xdr:rowOff>47625</xdr:rowOff>
    </xdr:from>
    <xdr:to>
      <xdr:col>0</xdr:col>
      <xdr:colOff>428625</xdr:colOff>
      <xdr:row>52</xdr:row>
      <xdr:rowOff>0</xdr:rowOff>
    </xdr:to>
    <xdr:pic>
      <xdr:nvPicPr>
        <xdr:cNvPr id="1712" name="Picture 2" descr="FABRIС 1">
          <a:extLst>
            <a:ext uri="{FF2B5EF4-FFF2-40B4-BE49-F238E27FC236}">
              <a16:creationId xmlns:a16="http://schemas.microsoft.com/office/drawing/2014/main" id="{00000000-0008-0000-0100-0000B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6348" r="2472" b="15285"/>
        <a:stretch>
          <a:fillRect/>
        </a:stretch>
      </xdr:blipFill>
      <xdr:spPr bwMode="auto">
        <a:xfrm>
          <a:off x="57150" y="22507575"/>
          <a:ext cx="37147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47625</xdr:colOff>
      <xdr:row>100</xdr:row>
      <xdr:rowOff>28575</xdr:rowOff>
    </xdr:from>
    <xdr:to>
      <xdr:col>0</xdr:col>
      <xdr:colOff>476250</xdr:colOff>
      <xdr:row>100</xdr:row>
      <xdr:rowOff>228600</xdr:rowOff>
    </xdr:to>
    <xdr:pic>
      <xdr:nvPicPr>
        <xdr:cNvPr id="1713" name="Picture 33" descr="FABRIС 1">
          <a:extLst>
            <a:ext uri="{FF2B5EF4-FFF2-40B4-BE49-F238E27FC236}">
              <a16:creationId xmlns:a16="http://schemas.microsoft.com/office/drawing/2014/main" id="{00000000-0008-0000-0100-0000B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t="6348" r="2472" b="15285"/>
        <a:stretch>
          <a:fillRect/>
        </a:stretch>
      </xdr:blipFill>
      <xdr:spPr bwMode="auto">
        <a:xfrm>
          <a:off x="47625" y="44424600"/>
          <a:ext cx="42862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74</xdr:row>
      <xdr:rowOff>28575</xdr:rowOff>
    </xdr:from>
    <xdr:to>
      <xdr:col>0</xdr:col>
      <xdr:colOff>409575</xdr:colOff>
      <xdr:row>74</xdr:row>
      <xdr:rowOff>204659</xdr:rowOff>
    </xdr:to>
    <xdr:pic>
      <xdr:nvPicPr>
        <xdr:cNvPr id="1714" name="Picture 2" descr="FABRIС 1">
          <a:extLst>
            <a:ext uri="{FF2B5EF4-FFF2-40B4-BE49-F238E27FC236}">
              <a16:creationId xmlns:a16="http://schemas.microsoft.com/office/drawing/2014/main" id="{00000000-0008-0000-0100-0000B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t="6348" r="2472" b="15285"/>
        <a:stretch>
          <a:fillRect/>
        </a:stretch>
      </xdr:blipFill>
      <xdr:spPr bwMode="auto">
        <a:xfrm>
          <a:off x="66675" y="29813250"/>
          <a:ext cx="342900" cy="1760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</xdr:colOff>
      <xdr:row>0</xdr:row>
      <xdr:rowOff>19050</xdr:rowOff>
    </xdr:from>
    <xdr:to>
      <xdr:col>0</xdr:col>
      <xdr:colOff>409575</xdr:colOff>
      <xdr:row>0</xdr:row>
      <xdr:rowOff>200025</xdr:rowOff>
    </xdr:to>
    <xdr:pic>
      <xdr:nvPicPr>
        <xdr:cNvPr id="1715" name="Picture 2" descr="FABRIС 1">
          <a:extLst>
            <a:ext uri="{FF2B5EF4-FFF2-40B4-BE49-F238E27FC236}">
              <a16:creationId xmlns:a16="http://schemas.microsoft.com/office/drawing/2014/main" id="{00000000-0008-0000-0100-0000B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 t="6348" r="2472" b="15285"/>
        <a:stretch>
          <a:fillRect/>
        </a:stretch>
      </xdr:blipFill>
      <xdr:spPr bwMode="auto">
        <a:xfrm>
          <a:off x="28575" y="19050"/>
          <a:ext cx="3810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89</xdr:row>
      <xdr:rowOff>66676</xdr:rowOff>
    </xdr:from>
    <xdr:to>
      <xdr:col>0</xdr:col>
      <xdr:colOff>497414</xdr:colOff>
      <xdr:row>89</xdr:row>
      <xdr:rowOff>314325</xdr:rowOff>
    </xdr:to>
    <xdr:pic>
      <xdr:nvPicPr>
        <xdr:cNvPr id="1716" name="Picture 2" descr="FABRIС 1">
          <a:extLst>
            <a:ext uri="{FF2B5EF4-FFF2-40B4-BE49-F238E27FC236}">
              <a16:creationId xmlns:a16="http://schemas.microsoft.com/office/drawing/2014/main" id="{00000000-0008-0000-0100-0000B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 t="6348" r="2472" b="15285"/>
        <a:stretch>
          <a:fillRect/>
        </a:stretch>
      </xdr:blipFill>
      <xdr:spPr bwMode="auto">
        <a:xfrm>
          <a:off x="57150" y="37309426"/>
          <a:ext cx="440264" cy="247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47625</xdr:colOff>
      <xdr:row>134</xdr:row>
      <xdr:rowOff>28575</xdr:rowOff>
    </xdr:from>
    <xdr:to>
      <xdr:col>0</xdr:col>
      <xdr:colOff>476250</xdr:colOff>
      <xdr:row>134</xdr:row>
      <xdr:rowOff>219075</xdr:rowOff>
    </xdr:to>
    <xdr:pic>
      <xdr:nvPicPr>
        <xdr:cNvPr id="1717" name="Picture 33" descr="FABRIС 1">
          <a:extLst>
            <a:ext uri="{FF2B5EF4-FFF2-40B4-BE49-F238E27FC236}">
              <a16:creationId xmlns:a16="http://schemas.microsoft.com/office/drawing/2014/main" id="{00000000-0008-0000-0100-0000B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t="6348" r="2472" b="15285"/>
        <a:stretch>
          <a:fillRect/>
        </a:stretch>
      </xdr:blipFill>
      <xdr:spPr bwMode="auto">
        <a:xfrm>
          <a:off x="47625" y="59416950"/>
          <a:ext cx="4286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3</xdr:row>
      <xdr:rowOff>38100</xdr:rowOff>
    </xdr:from>
    <xdr:to>
      <xdr:col>0</xdr:col>
      <xdr:colOff>2457450</xdr:colOff>
      <xdr:row>3</xdr:row>
      <xdr:rowOff>1714500</xdr:rowOff>
    </xdr:to>
    <xdr:pic>
      <xdr:nvPicPr>
        <xdr:cNvPr id="1718" name="Рисунок 1">
          <a:extLst>
            <a:ext uri="{FF2B5EF4-FFF2-40B4-BE49-F238E27FC236}">
              <a16:creationId xmlns:a16="http://schemas.microsoft.com/office/drawing/2014/main" id="{00000000-0008-0000-0100-0000B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57150" y="704850"/>
          <a:ext cx="2400300" cy="1676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10</xdr:row>
      <xdr:rowOff>38100</xdr:rowOff>
    </xdr:from>
    <xdr:to>
      <xdr:col>0</xdr:col>
      <xdr:colOff>2486025</xdr:colOff>
      <xdr:row>10</xdr:row>
      <xdr:rowOff>1714500</xdr:rowOff>
    </xdr:to>
    <xdr:pic>
      <xdr:nvPicPr>
        <xdr:cNvPr id="1719" name="Рисунок 2">
          <a:extLst>
            <a:ext uri="{FF2B5EF4-FFF2-40B4-BE49-F238E27FC236}">
              <a16:creationId xmlns:a16="http://schemas.microsoft.com/office/drawing/2014/main" id="{00000000-0008-0000-0100-0000B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6200" y="4114800"/>
          <a:ext cx="2409825" cy="1676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85725</xdr:colOff>
      <xdr:row>20</xdr:row>
      <xdr:rowOff>38100</xdr:rowOff>
    </xdr:from>
    <xdr:to>
      <xdr:col>0</xdr:col>
      <xdr:colOff>2495550</xdr:colOff>
      <xdr:row>20</xdr:row>
      <xdr:rowOff>1704975</xdr:rowOff>
    </xdr:to>
    <xdr:pic>
      <xdr:nvPicPr>
        <xdr:cNvPr id="1720" name="Рисунок 3">
          <a:extLst>
            <a:ext uri="{FF2B5EF4-FFF2-40B4-BE49-F238E27FC236}">
              <a16:creationId xmlns:a16="http://schemas.microsoft.com/office/drawing/2014/main" id="{00000000-0008-0000-0100-0000B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85725" y="8191500"/>
          <a:ext cx="2409825" cy="1666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95250</xdr:colOff>
      <xdr:row>27</xdr:row>
      <xdr:rowOff>57150</xdr:rowOff>
    </xdr:from>
    <xdr:to>
      <xdr:col>13</xdr:col>
      <xdr:colOff>333375</xdr:colOff>
      <xdr:row>27</xdr:row>
      <xdr:rowOff>1714500</xdr:rowOff>
    </xdr:to>
    <xdr:pic>
      <xdr:nvPicPr>
        <xdr:cNvPr id="1721" name="Рисунок 4">
          <a:extLst>
            <a:ext uri="{FF2B5EF4-FFF2-40B4-BE49-F238E27FC236}">
              <a16:creationId xmlns:a16="http://schemas.microsoft.com/office/drawing/2014/main" id="{00000000-0008-0000-0100-0000B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7334250" y="11620500"/>
          <a:ext cx="2371725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85725</xdr:colOff>
      <xdr:row>27</xdr:row>
      <xdr:rowOff>38100</xdr:rowOff>
    </xdr:from>
    <xdr:to>
      <xdr:col>0</xdr:col>
      <xdr:colOff>2466975</xdr:colOff>
      <xdr:row>27</xdr:row>
      <xdr:rowOff>1704975</xdr:rowOff>
    </xdr:to>
    <xdr:pic>
      <xdr:nvPicPr>
        <xdr:cNvPr id="1722" name="Рисунок 5">
          <a:extLst>
            <a:ext uri="{FF2B5EF4-FFF2-40B4-BE49-F238E27FC236}">
              <a16:creationId xmlns:a16="http://schemas.microsoft.com/office/drawing/2014/main" id="{00000000-0008-0000-0100-0000B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85725" y="11601450"/>
          <a:ext cx="2381250" cy="1666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37</xdr:row>
      <xdr:rowOff>47625</xdr:rowOff>
    </xdr:from>
    <xdr:to>
      <xdr:col>0</xdr:col>
      <xdr:colOff>2447925</xdr:colOff>
      <xdr:row>37</xdr:row>
      <xdr:rowOff>1714500</xdr:rowOff>
    </xdr:to>
    <xdr:pic>
      <xdr:nvPicPr>
        <xdr:cNvPr id="1723" name="Рисунок 6">
          <a:extLst>
            <a:ext uri="{FF2B5EF4-FFF2-40B4-BE49-F238E27FC236}">
              <a16:creationId xmlns:a16="http://schemas.microsoft.com/office/drawing/2014/main" id="{00000000-0008-0000-0100-0000B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66675" y="15687675"/>
          <a:ext cx="2381250" cy="1666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44</xdr:row>
      <xdr:rowOff>38100</xdr:rowOff>
    </xdr:from>
    <xdr:to>
      <xdr:col>0</xdr:col>
      <xdr:colOff>2438400</xdr:colOff>
      <xdr:row>44</xdr:row>
      <xdr:rowOff>1704975</xdr:rowOff>
    </xdr:to>
    <xdr:pic>
      <xdr:nvPicPr>
        <xdr:cNvPr id="1724" name="Рисунок 7">
          <a:extLst>
            <a:ext uri="{FF2B5EF4-FFF2-40B4-BE49-F238E27FC236}">
              <a16:creationId xmlns:a16="http://schemas.microsoft.com/office/drawing/2014/main" id="{00000000-0008-0000-0100-0000B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57150" y="19088100"/>
          <a:ext cx="2381250" cy="1666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</xdr:colOff>
      <xdr:row>17</xdr:row>
      <xdr:rowOff>19050</xdr:rowOff>
    </xdr:from>
    <xdr:to>
      <xdr:col>0</xdr:col>
      <xdr:colOff>409575</xdr:colOff>
      <xdr:row>17</xdr:row>
      <xdr:rowOff>200025</xdr:rowOff>
    </xdr:to>
    <xdr:pic>
      <xdr:nvPicPr>
        <xdr:cNvPr id="1725" name="Picture 2" descr="FABRIС 1">
          <a:extLst>
            <a:ext uri="{FF2B5EF4-FFF2-40B4-BE49-F238E27FC236}">
              <a16:creationId xmlns:a16="http://schemas.microsoft.com/office/drawing/2014/main" id="{00000000-0008-0000-0100-0000B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 t="6348" r="2472" b="15285"/>
        <a:stretch>
          <a:fillRect/>
        </a:stretch>
      </xdr:blipFill>
      <xdr:spPr bwMode="auto">
        <a:xfrm>
          <a:off x="28575" y="7505700"/>
          <a:ext cx="3810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</xdr:colOff>
      <xdr:row>34</xdr:row>
      <xdr:rowOff>19050</xdr:rowOff>
    </xdr:from>
    <xdr:to>
      <xdr:col>0</xdr:col>
      <xdr:colOff>409575</xdr:colOff>
      <xdr:row>34</xdr:row>
      <xdr:rowOff>200025</xdr:rowOff>
    </xdr:to>
    <xdr:pic>
      <xdr:nvPicPr>
        <xdr:cNvPr id="1726" name="Picture 2" descr="FABRIС 1">
          <a:extLst>
            <a:ext uri="{FF2B5EF4-FFF2-40B4-BE49-F238E27FC236}">
              <a16:creationId xmlns:a16="http://schemas.microsoft.com/office/drawing/2014/main" id="{00000000-0008-0000-0100-0000B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 t="6348" r="2472" b="15285"/>
        <a:stretch>
          <a:fillRect/>
        </a:stretch>
      </xdr:blipFill>
      <xdr:spPr bwMode="auto">
        <a:xfrm>
          <a:off x="28575" y="14992350"/>
          <a:ext cx="3810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77</xdr:row>
      <xdr:rowOff>38100</xdr:rowOff>
    </xdr:from>
    <xdr:to>
      <xdr:col>0</xdr:col>
      <xdr:colOff>2289228</xdr:colOff>
      <xdr:row>77</xdr:row>
      <xdr:rowOff>1619250</xdr:rowOff>
    </xdr:to>
    <xdr:pic>
      <xdr:nvPicPr>
        <xdr:cNvPr id="1728" name="Рисунок 2">
          <a:extLst>
            <a:ext uri="{FF2B5EF4-FFF2-40B4-BE49-F238E27FC236}">
              <a16:creationId xmlns:a16="http://schemas.microsoft.com/office/drawing/2014/main" id="{00000000-0008-0000-0100-0000C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38100" y="30499050"/>
          <a:ext cx="2251128" cy="158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66676</xdr:colOff>
      <xdr:row>81</xdr:row>
      <xdr:rowOff>57150</xdr:rowOff>
    </xdr:from>
    <xdr:to>
      <xdr:col>0</xdr:col>
      <xdr:colOff>2295526</xdr:colOff>
      <xdr:row>81</xdr:row>
      <xdr:rowOff>1596757</xdr:rowOff>
    </xdr:to>
    <xdr:pic>
      <xdr:nvPicPr>
        <xdr:cNvPr id="1730" name="Рисунок 4">
          <a:extLst>
            <a:ext uri="{FF2B5EF4-FFF2-40B4-BE49-F238E27FC236}">
              <a16:creationId xmlns:a16="http://schemas.microsoft.com/office/drawing/2014/main" id="{00000000-0008-0000-0100-0000C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rcRect l="31474" t="19608" r="3586"/>
        <a:stretch>
          <a:fillRect/>
        </a:stretch>
      </xdr:blipFill>
      <xdr:spPr bwMode="auto">
        <a:xfrm>
          <a:off x="66676" y="32908875"/>
          <a:ext cx="2228850" cy="1539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47626</xdr:colOff>
      <xdr:row>92</xdr:row>
      <xdr:rowOff>34267</xdr:rowOff>
    </xdr:from>
    <xdr:to>
      <xdr:col>0</xdr:col>
      <xdr:colOff>3162300</xdr:colOff>
      <xdr:row>92</xdr:row>
      <xdr:rowOff>2213604</xdr:rowOff>
    </xdr:to>
    <xdr:pic>
      <xdr:nvPicPr>
        <xdr:cNvPr id="1731" name="Рисунок 5">
          <a:extLst>
            <a:ext uri="{FF2B5EF4-FFF2-40B4-BE49-F238E27FC236}">
              <a16:creationId xmlns:a16="http://schemas.microsoft.com/office/drawing/2014/main" id="{00000000-0008-0000-0100-0000C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47626" y="38181892"/>
          <a:ext cx="3114674" cy="21793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38101</xdr:colOff>
      <xdr:row>96</xdr:row>
      <xdr:rowOff>36988</xdr:rowOff>
    </xdr:from>
    <xdr:to>
      <xdr:col>0</xdr:col>
      <xdr:colOff>3139121</xdr:colOff>
      <xdr:row>96</xdr:row>
      <xdr:rowOff>2200275</xdr:rowOff>
    </xdr:to>
    <xdr:pic>
      <xdr:nvPicPr>
        <xdr:cNvPr id="1732" name="Рисунок 6">
          <a:extLst>
            <a:ext uri="{FF2B5EF4-FFF2-40B4-BE49-F238E27FC236}">
              <a16:creationId xmlns:a16="http://schemas.microsoft.com/office/drawing/2014/main" id="{00000000-0008-0000-0100-0000C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38101" y="41023063"/>
          <a:ext cx="3101020" cy="21632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103</xdr:row>
      <xdr:rowOff>38100</xdr:rowOff>
    </xdr:from>
    <xdr:to>
      <xdr:col>0</xdr:col>
      <xdr:colOff>2447925</xdr:colOff>
      <xdr:row>103</xdr:row>
      <xdr:rowOff>1724025</xdr:rowOff>
    </xdr:to>
    <xdr:pic>
      <xdr:nvPicPr>
        <xdr:cNvPr id="1733" name="Рисунок 7">
          <a:extLst>
            <a:ext uri="{FF2B5EF4-FFF2-40B4-BE49-F238E27FC236}">
              <a16:creationId xmlns:a16="http://schemas.microsoft.com/office/drawing/2014/main" id="{00000000-0008-0000-0100-0000C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38100" y="45110400"/>
          <a:ext cx="2409825" cy="168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110</xdr:row>
      <xdr:rowOff>38100</xdr:rowOff>
    </xdr:from>
    <xdr:to>
      <xdr:col>0</xdr:col>
      <xdr:colOff>2419350</xdr:colOff>
      <xdr:row>110</xdr:row>
      <xdr:rowOff>1704975</xdr:rowOff>
    </xdr:to>
    <xdr:pic>
      <xdr:nvPicPr>
        <xdr:cNvPr id="1734" name="Рисунок 9">
          <a:extLst>
            <a:ext uri="{FF2B5EF4-FFF2-40B4-BE49-F238E27FC236}">
              <a16:creationId xmlns:a16="http://schemas.microsoft.com/office/drawing/2014/main" id="{00000000-0008-0000-0100-0000C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38100" y="48520350"/>
          <a:ext cx="2381250" cy="1666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</xdr:colOff>
      <xdr:row>120</xdr:row>
      <xdr:rowOff>38100</xdr:rowOff>
    </xdr:from>
    <xdr:to>
      <xdr:col>0</xdr:col>
      <xdr:colOff>2438400</xdr:colOff>
      <xdr:row>120</xdr:row>
      <xdr:rowOff>1724025</xdr:rowOff>
    </xdr:to>
    <xdr:pic>
      <xdr:nvPicPr>
        <xdr:cNvPr id="1735" name="Рисунок 10">
          <a:extLst>
            <a:ext uri="{FF2B5EF4-FFF2-40B4-BE49-F238E27FC236}">
              <a16:creationId xmlns:a16="http://schemas.microsoft.com/office/drawing/2014/main" id="{00000000-0008-0000-0100-0000C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28575" y="52606575"/>
          <a:ext cx="2409825" cy="168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47625</xdr:colOff>
      <xdr:row>127</xdr:row>
      <xdr:rowOff>38100</xdr:rowOff>
    </xdr:from>
    <xdr:to>
      <xdr:col>0</xdr:col>
      <xdr:colOff>2457450</xdr:colOff>
      <xdr:row>127</xdr:row>
      <xdr:rowOff>1724025</xdr:rowOff>
    </xdr:to>
    <xdr:pic>
      <xdr:nvPicPr>
        <xdr:cNvPr id="1736" name="Рисунок 11">
          <a:extLst>
            <a:ext uri="{FF2B5EF4-FFF2-40B4-BE49-F238E27FC236}">
              <a16:creationId xmlns:a16="http://schemas.microsoft.com/office/drawing/2014/main" id="{00000000-0008-0000-0100-0000C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47625" y="56016525"/>
          <a:ext cx="2409825" cy="168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47625</xdr:colOff>
      <xdr:row>117</xdr:row>
      <xdr:rowOff>28575</xdr:rowOff>
    </xdr:from>
    <xdr:to>
      <xdr:col>0</xdr:col>
      <xdr:colOff>476250</xdr:colOff>
      <xdr:row>117</xdr:row>
      <xdr:rowOff>228600</xdr:rowOff>
    </xdr:to>
    <xdr:pic>
      <xdr:nvPicPr>
        <xdr:cNvPr id="1737" name="Picture 33" descr="FABRIС 1">
          <a:extLst>
            <a:ext uri="{FF2B5EF4-FFF2-40B4-BE49-F238E27FC236}">
              <a16:creationId xmlns:a16="http://schemas.microsoft.com/office/drawing/2014/main" id="{00000000-0008-0000-0100-0000C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t="6348" r="2472" b="15285"/>
        <a:stretch>
          <a:fillRect/>
        </a:stretch>
      </xdr:blipFill>
      <xdr:spPr bwMode="auto">
        <a:xfrm>
          <a:off x="47625" y="51920775"/>
          <a:ext cx="42862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137</xdr:row>
      <xdr:rowOff>47625</xdr:rowOff>
    </xdr:from>
    <xdr:to>
      <xdr:col>0</xdr:col>
      <xdr:colOff>2419350</xdr:colOff>
      <xdr:row>137</xdr:row>
      <xdr:rowOff>1714500</xdr:rowOff>
    </xdr:to>
    <xdr:pic>
      <xdr:nvPicPr>
        <xdr:cNvPr id="1740" name="Рисунок 14">
          <a:extLst>
            <a:ext uri="{FF2B5EF4-FFF2-40B4-BE49-F238E27FC236}">
              <a16:creationId xmlns:a16="http://schemas.microsoft.com/office/drawing/2014/main" id="{00000000-0008-0000-0100-0000C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38100" y="63417450"/>
          <a:ext cx="2381250" cy="1666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47625</xdr:colOff>
      <xdr:row>171</xdr:row>
      <xdr:rowOff>47625</xdr:rowOff>
    </xdr:from>
    <xdr:to>
      <xdr:col>0</xdr:col>
      <xdr:colOff>2428875</xdr:colOff>
      <xdr:row>171</xdr:row>
      <xdr:rowOff>1714500</xdr:rowOff>
    </xdr:to>
    <xdr:pic>
      <xdr:nvPicPr>
        <xdr:cNvPr id="1744" name="Рисунок 25">
          <a:extLst>
            <a:ext uri="{FF2B5EF4-FFF2-40B4-BE49-F238E27FC236}">
              <a16:creationId xmlns:a16="http://schemas.microsoft.com/office/drawing/2014/main" id="{00000000-0008-0000-0100-0000D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47625" y="70913625"/>
          <a:ext cx="2381250" cy="1666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38101</xdr:colOff>
      <xdr:row>178</xdr:row>
      <xdr:rowOff>38101</xdr:rowOff>
    </xdr:from>
    <xdr:to>
      <xdr:col>0</xdr:col>
      <xdr:colOff>2619375</xdr:colOff>
      <xdr:row>178</xdr:row>
      <xdr:rowOff>1842487</xdr:rowOff>
    </xdr:to>
    <xdr:pic>
      <xdr:nvPicPr>
        <xdr:cNvPr id="1746" name="Рисунок 26">
          <a:extLst>
            <a:ext uri="{FF2B5EF4-FFF2-40B4-BE49-F238E27FC236}">
              <a16:creationId xmlns:a16="http://schemas.microsoft.com/office/drawing/2014/main" id="{00000000-0008-0000-0100-0000D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38101" y="78428851"/>
          <a:ext cx="2581274" cy="18043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205</xdr:row>
      <xdr:rowOff>57150</xdr:rowOff>
    </xdr:from>
    <xdr:to>
      <xdr:col>0</xdr:col>
      <xdr:colOff>2466975</xdr:colOff>
      <xdr:row>205</xdr:row>
      <xdr:rowOff>1714500</xdr:rowOff>
    </xdr:to>
    <xdr:pic>
      <xdr:nvPicPr>
        <xdr:cNvPr id="1747" name="Рисунок 11">
          <a:extLst>
            <a:ext uri="{FF2B5EF4-FFF2-40B4-BE49-F238E27FC236}">
              <a16:creationId xmlns:a16="http://schemas.microsoft.com/office/drawing/2014/main" id="{00000000-0008-0000-0100-0000D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38100" y="82467450"/>
          <a:ext cx="2428875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212</xdr:row>
      <xdr:rowOff>47625</xdr:rowOff>
    </xdr:from>
    <xdr:to>
      <xdr:col>0</xdr:col>
      <xdr:colOff>2495550</xdr:colOff>
      <xdr:row>212</xdr:row>
      <xdr:rowOff>1704975</xdr:rowOff>
    </xdr:to>
    <xdr:pic>
      <xdr:nvPicPr>
        <xdr:cNvPr id="1748" name="Рисунок 12">
          <a:extLst>
            <a:ext uri="{FF2B5EF4-FFF2-40B4-BE49-F238E27FC236}">
              <a16:creationId xmlns:a16="http://schemas.microsoft.com/office/drawing/2014/main" id="{00000000-0008-0000-0100-0000D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76200" y="85867875"/>
          <a:ext cx="241935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</xdr:colOff>
      <xdr:row>222</xdr:row>
      <xdr:rowOff>47625</xdr:rowOff>
    </xdr:from>
    <xdr:to>
      <xdr:col>0</xdr:col>
      <xdr:colOff>2628900</xdr:colOff>
      <xdr:row>222</xdr:row>
      <xdr:rowOff>1704975</xdr:rowOff>
    </xdr:to>
    <xdr:pic>
      <xdr:nvPicPr>
        <xdr:cNvPr id="1749" name="Рисунок 13">
          <a:extLst>
            <a:ext uri="{FF2B5EF4-FFF2-40B4-BE49-F238E27FC236}">
              <a16:creationId xmlns:a16="http://schemas.microsoft.com/office/drawing/2014/main" id="{00000000-0008-0000-0100-0000D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28575" y="89954100"/>
          <a:ext cx="2600325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229</xdr:row>
      <xdr:rowOff>38100</xdr:rowOff>
    </xdr:from>
    <xdr:to>
      <xdr:col>0</xdr:col>
      <xdr:colOff>2466975</xdr:colOff>
      <xdr:row>229</xdr:row>
      <xdr:rowOff>1714500</xdr:rowOff>
    </xdr:to>
    <xdr:pic>
      <xdr:nvPicPr>
        <xdr:cNvPr id="1750" name="Рисунок 14">
          <a:extLst>
            <a:ext uri="{FF2B5EF4-FFF2-40B4-BE49-F238E27FC236}">
              <a16:creationId xmlns:a16="http://schemas.microsoft.com/office/drawing/2014/main" id="{00000000-0008-0000-0100-0000D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66675" y="93354525"/>
          <a:ext cx="2400300" cy="1676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239</xdr:row>
      <xdr:rowOff>47625</xdr:rowOff>
    </xdr:from>
    <xdr:to>
      <xdr:col>0</xdr:col>
      <xdr:colOff>2486025</xdr:colOff>
      <xdr:row>239</xdr:row>
      <xdr:rowOff>1714500</xdr:rowOff>
    </xdr:to>
    <xdr:pic>
      <xdr:nvPicPr>
        <xdr:cNvPr id="1751" name="Рисунок 15">
          <a:extLst>
            <a:ext uri="{FF2B5EF4-FFF2-40B4-BE49-F238E27FC236}">
              <a16:creationId xmlns:a16="http://schemas.microsoft.com/office/drawing/2014/main" id="{00000000-0008-0000-0100-0000D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66675" y="97450275"/>
          <a:ext cx="2419350" cy="1666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47625</xdr:colOff>
      <xdr:row>246</xdr:row>
      <xdr:rowOff>28575</xdr:rowOff>
    </xdr:from>
    <xdr:to>
      <xdr:col>0</xdr:col>
      <xdr:colOff>2514600</xdr:colOff>
      <xdr:row>246</xdr:row>
      <xdr:rowOff>1724025</xdr:rowOff>
    </xdr:to>
    <xdr:pic>
      <xdr:nvPicPr>
        <xdr:cNvPr id="1752" name="Рисунок 16">
          <a:extLst>
            <a:ext uri="{FF2B5EF4-FFF2-40B4-BE49-F238E27FC236}">
              <a16:creationId xmlns:a16="http://schemas.microsoft.com/office/drawing/2014/main" id="{00000000-0008-0000-0100-0000D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47625" y="100841175"/>
          <a:ext cx="2466975" cy="1695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</xdr:colOff>
      <xdr:row>256</xdr:row>
      <xdr:rowOff>47625</xdr:rowOff>
    </xdr:from>
    <xdr:to>
      <xdr:col>0</xdr:col>
      <xdr:colOff>2457450</xdr:colOff>
      <xdr:row>256</xdr:row>
      <xdr:rowOff>1704975</xdr:rowOff>
    </xdr:to>
    <xdr:pic>
      <xdr:nvPicPr>
        <xdr:cNvPr id="1753" name="Рисунок 17">
          <a:extLst>
            <a:ext uri="{FF2B5EF4-FFF2-40B4-BE49-F238E27FC236}">
              <a16:creationId xmlns:a16="http://schemas.microsoft.com/office/drawing/2014/main" id="{00000000-0008-0000-0100-0000D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28575" y="104946450"/>
          <a:ext cx="2428875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47625</xdr:colOff>
      <xdr:row>219</xdr:row>
      <xdr:rowOff>28575</xdr:rowOff>
    </xdr:from>
    <xdr:to>
      <xdr:col>0</xdr:col>
      <xdr:colOff>476250</xdr:colOff>
      <xdr:row>219</xdr:row>
      <xdr:rowOff>219075</xdr:rowOff>
    </xdr:to>
    <xdr:pic>
      <xdr:nvPicPr>
        <xdr:cNvPr id="1759" name="Picture 33" descr="FABRIС 1">
          <a:extLst>
            <a:ext uri="{FF2B5EF4-FFF2-40B4-BE49-F238E27FC236}">
              <a16:creationId xmlns:a16="http://schemas.microsoft.com/office/drawing/2014/main" id="{00000000-0008-0000-0100-0000D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t="6348" r="2472" b="15285"/>
        <a:stretch>
          <a:fillRect/>
        </a:stretch>
      </xdr:blipFill>
      <xdr:spPr bwMode="auto">
        <a:xfrm>
          <a:off x="47625" y="89258775"/>
          <a:ext cx="4286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47625</xdr:colOff>
      <xdr:row>236</xdr:row>
      <xdr:rowOff>28575</xdr:rowOff>
    </xdr:from>
    <xdr:to>
      <xdr:col>0</xdr:col>
      <xdr:colOff>476250</xdr:colOff>
      <xdr:row>236</xdr:row>
      <xdr:rowOff>219075</xdr:rowOff>
    </xdr:to>
    <xdr:pic>
      <xdr:nvPicPr>
        <xdr:cNvPr id="1760" name="Picture 33" descr="FABRIС 1">
          <a:extLst>
            <a:ext uri="{FF2B5EF4-FFF2-40B4-BE49-F238E27FC236}">
              <a16:creationId xmlns:a16="http://schemas.microsoft.com/office/drawing/2014/main" id="{00000000-0008-0000-0100-0000E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t="6348" r="2472" b="15285"/>
        <a:stretch>
          <a:fillRect/>
        </a:stretch>
      </xdr:blipFill>
      <xdr:spPr bwMode="auto">
        <a:xfrm>
          <a:off x="47625" y="96754950"/>
          <a:ext cx="4286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47625</xdr:colOff>
      <xdr:row>253</xdr:row>
      <xdr:rowOff>28575</xdr:rowOff>
    </xdr:from>
    <xdr:to>
      <xdr:col>0</xdr:col>
      <xdr:colOff>476250</xdr:colOff>
      <xdr:row>253</xdr:row>
      <xdr:rowOff>219075</xdr:rowOff>
    </xdr:to>
    <xdr:pic>
      <xdr:nvPicPr>
        <xdr:cNvPr id="1761" name="Picture 33" descr="FABRIС 1">
          <a:extLst>
            <a:ext uri="{FF2B5EF4-FFF2-40B4-BE49-F238E27FC236}">
              <a16:creationId xmlns:a16="http://schemas.microsoft.com/office/drawing/2014/main" id="{00000000-0008-0000-0100-0000E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t="6348" r="2472" b="15285"/>
        <a:stretch>
          <a:fillRect/>
        </a:stretch>
      </xdr:blipFill>
      <xdr:spPr bwMode="auto">
        <a:xfrm>
          <a:off x="47625" y="104251125"/>
          <a:ext cx="4286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38101</xdr:colOff>
      <xdr:row>144</xdr:row>
      <xdr:rowOff>66676</xdr:rowOff>
    </xdr:from>
    <xdr:to>
      <xdr:col>0</xdr:col>
      <xdr:colOff>2457451</xdr:colOff>
      <xdr:row>144</xdr:row>
      <xdr:rowOff>1754173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63588901"/>
          <a:ext cx="2419350" cy="1687497"/>
        </a:xfrm>
        <a:prstGeom prst="rect">
          <a:avLst/>
        </a:prstGeom>
      </xdr:spPr>
    </xdr:pic>
    <xdr:clientData/>
  </xdr:twoCellAnchor>
  <xdr:twoCellAnchor editAs="oneCell">
    <xdr:from>
      <xdr:col>0</xdr:col>
      <xdr:colOff>66676</xdr:colOff>
      <xdr:row>154</xdr:row>
      <xdr:rowOff>47625</xdr:rowOff>
    </xdr:from>
    <xdr:to>
      <xdr:col>0</xdr:col>
      <xdr:colOff>2562226</xdr:colOff>
      <xdr:row>154</xdr:row>
      <xdr:rowOff>1791119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6" y="67694175"/>
          <a:ext cx="2495550" cy="1743494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161</xdr:row>
      <xdr:rowOff>38099</xdr:rowOff>
    </xdr:from>
    <xdr:to>
      <xdr:col>0</xdr:col>
      <xdr:colOff>2524125</xdr:colOff>
      <xdr:row>161</xdr:row>
      <xdr:rowOff>1781592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71113649"/>
          <a:ext cx="2495550" cy="1743493"/>
        </a:xfrm>
        <a:prstGeom prst="rect">
          <a:avLst/>
        </a:prstGeom>
      </xdr:spPr>
    </xdr:pic>
    <xdr:clientData/>
  </xdr:twoCellAnchor>
  <xdr:oneCellAnchor>
    <xdr:from>
      <xdr:col>0</xdr:col>
      <xdr:colOff>47625</xdr:colOff>
      <xdr:row>151</xdr:row>
      <xdr:rowOff>28575</xdr:rowOff>
    </xdr:from>
    <xdr:ext cx="428625" cy="190500"/>
    <xdr:pic>
      <xdr:nvPicPr>
        <xdr:cNvPr id="57" name="Picture 33" descr="FABRIС 1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t="6348" r="2472" b="15285"/>
        <a:stretch>
          <a:fillRect/>
        </a:stretch>
      </xdr:blipFill>
      <xdr:spPr bwMode="auto">
        <a:xfrm>
          <a:off x="47625" y="59464575"/>
          <a:ext cx="4286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47625</xdr:colOff>
      <xdr:row>168</xdr:row>
      <xdr:rowOff>28575</xdr:rowOff>
    </xdr:from>
    <xdr:ext cx="428625" cy="190500"/>
    <xdr:pic>
      <xdr:nvPicPr>
        <xdr:cNvPr id="59" name="Picture 33" descr="FABRIС 1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t="6348" r="2472" b="15285"/>
        <a:stretch>
          <a:fillRect/>
        </a:stretch>
      </xdr:blipFill>
      <xdr:spPr bwMode="auto">
        <a:xfrm>
          <a:off x="47625" y="66998850"/>
          <a:ext cx="4286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47625</xdr:colOff>
      <xdr:row>202</xdr:row>
      <xdr:rowOff>28575</xdr:rowOff>
    </xdr:from>
    <xdr:ext cx="428625" cy="190500"/>
    <xdr:pic>
      <xdr:nvPicPr>
        <xdr:cNvPr id="61" name="Picture 33" descr="FABRIС 1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t="6348" r="2472" b="15285"/>
        <a:stretch>
          <a:fillRect/>
        </a:stretch>
      </xdr:blipFill>
      <xdr:spPr bwMode="auto">
        <a:xfrm>
          <a:off x="47625" y="85239225"/>
          <a:ext cx="4286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47625</xdr:colOff>
      <xdr:row>185</xdr:row>
      <xdr:rowOff>28575</xdr:rowOff>
    </xdr:from>
    <xdr:ext cx="428625" cy="190500"/>
    <xdr:pic>
      <xdr:nvPicPr>
        <xdr:cNvPr id="65" name="Picture 33" descr="FABRIС 1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t="6348" r="2472" b="15285"/>
        <a:stretch>
          <a:fillRect/>
        </a:stretch>
      </xdr:blipFill>
      <xdr:spPr bwMode="auto">
        <a:xfrm>
          <a:off x="47625" y="89925525"/>
          <a:ext cx="4286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0</xdr:col>
      <xdr:colOff>47626</xdr:colOff>
      <xdr:row>188</xdr:row>
      <xdr:rowOff>38100</xdr:rowOff>
    </xdr:from>
    <xdr:to>
      <xdr:col>0</xdr:col>
      <xdr:colOff>2324100</xdr:colOff>
      <xdr:row>188</xdr:row>
      <xdr:rowOff>1713241</xdr:rowOff>
    </xdr:to>
    <xdr:pic>
      <xdr:nvPicPr>
        <xdr:cNvPr id="67" name="Рисунок 2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98145600"/>
          <a:ext cx="2276474" cy="167514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oneCellAnchor>
    <xdr:from>
      <xdr:col>0</xdr:col>
      <xdr:colOff>47626</xdr:colOff>
      <xdr:row>188</xdr:row>
      <xdr:rowOff>38100</xdr:rowOff>
    </xdr:from>
    <xdr:ext cx="428625" cy="190500"/>
    <xdr:pic>
      <xdr:nvPicPr>
        <xdr:cNvPr id="69" name="Picture 33" descr="FABRIС 1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t="6348" r="2472" b="15285"/>
        <a:stretch>
          <a:fillRect/>
        </a:stretch>
      </xdr:blipFill>
      <xdr:spPr bwMode="auto">
        <a:xfrm>
          <a:off x="47626" y="98145600"/>
          <a:ext cx="4286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0</xdr:col>
      <xdr:colOff>19050</xdr:colOff>
      <xdr:row>195</xdr:row>
      <xdr:rowOff>47625</xdr:rowOff>
    </xdr:from>
    <xdr:to>
      <xdr:col>0</xdr:col>
      <xdr:colOff>3295650</xdr:colOff>
      <xdr:row>195</xdr:row>
      <xdr:rowOff>1814139</xdr:rowOff>
    </xdr:to>
    <xdr:pic>
      <xdr:nvPicPr>
        <xdr:cNvPr id="71" name="Рисунок 2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85810725"/>
          <a:ext cx="3276600" cy="176651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oneCellAnchor>
    <xdr:from>
      <xdr:col>0</xdr:col>
      <xdr:colOff>9525</xdr:colOff>
      <xdr:row>195</xdr:row>
      <xdr:rowOff>1619250</xdr:rowOff>
    </xdr:from>
    <xdr:ext cx="428625" cy="190500"/>
    <xdr:pic>
      <xdr:nvPicPr>
        <xdr:cNvPr id="73" name="Picture 33" descr="FABRIС 1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t="6348" r="2472" b="15285"/>
        <a:stretch>
          <a:fillRect/>
        </a:stretch>
      </xdr:blipFill>
      <xdr:spPr bwMode="auto">
        <a:xfrm>
          <a:off x="9525" y="87382350"/>
          <a:ext cx="4286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66675</xdr:colOff>
      <xdr:row>54</xdr:row>
      <xdr:rowOff>47625</xdr:rowOff>
    </xdr:from>
    <xdr:ext cx="2400300" cy="1666324"/>
    <xdr:pic>
      <xdr:nvPicPr>
        <xdr:cNvPr id="76" name="Рисунок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697" t="22654" r="21227" b="22977"/>
        <a:stretch/>
      </xdr:blipFill>
      <xdr:spPr>
        <a:xfrm>
          <a:off x="66675" y="714375"/>
          <a:ext cx="2400300" cy="1666324"/>
        </a:xfrm>
        <a:prstGeom prst="rect">
          <a:avLst/>
        </a:prstGeom>
      </xdr:spPr>
    </xdr:pic>
    <xdr:clientData/>
  </xdr:oneCellAnchor>
  <xdr:oneCellAnchor>
    <xdr:from>
      <xdr:col>0</xdr:col>
      <xdr:colOff>66675</xdr:colOff>
      <xdr:row>54</xdr:row>
      <xdr:rowOff>47625</xdr:rowOff>
    </xdr:from>
    <xdr:ext cx="381000" cy="180975"/>
    <xdr:pic>
      <xdr:nvPicPr>
        <xdr:cNvPr id="78" name="Picture 2" descr="FABRIС 1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 t="6348" r="2472" b="15285"/>
        <a:stretch>
          <a:fillRect/>
        </a:stretch>
      </xdr:blipFill>
      <xdr:spPr bwMode="auto">
        <a:xfrm>
          <a:off x="66675" y="714375"/>
          <a:ext cx="3810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0</xdr:col>
      <xdr:colOff>28574</xdr:colOff>
      <xdr:row>85</xdr:row>
      <xdr:rowOff>38101</xdr:rowOff>
    </xdr:from>
    <xdr:to>
      <xdr:col>0</xdr:col>
      <xdr:colOff>3248025</xdr:colOff>
      <xdr:row>85</xdr:row>
      <xdr:rowOff>1407558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4" y="42957751"/>
          <a:ext cx="3219451" cy="136945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71"/>
  <sheetViews>
    <sheetView tabSelected="1" workbookViewId="0">
      <selection sqref="A1:L1"/>
    </sheetView>
  </sheetViews>
  <sheetFormatPr defaultRowHeight="12.5" x14ac:dyDescent="0.25"/>
  <cols>
    <col min="1" max="1" width="51.26953125" customWidth="1"/>
    <col min="2" max="2" width="11" customWidth="1"/>
    <col min="3" max="3" width="8.453125" customWidth="1"/>
    <col min="4" max="4" width="6.1796875" style="1" customWidth="1"/>
    <col min="5" max="8" width="6.453125" style="1" customWidth="1"/>
    <col min="9" max="12" width="6.453125" customWidth="1"/>
    <col min="13" max="13" width="6.26953125" bestFit="1" customWidth="1"/>
    <col min="14" max="14" width="6" customWidth="1"/>
    <col min="15" max="15" width="7.26953125" customWidth="1"/>
  </cols>
  <sheetData>
    <row r="1" spans="1:15" ht="17.25" customHeight="1" thickBot="1" x14ac:dyDescent="0.4">
      <c r="A1" s="199" t="s">
        <v>54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1" t="s">
        <v>39</v>
      </c>
      <c r="N1" s="202"/>
    </row>
    <row r="2" spans="1:15" ht="13.5" customHeight="1" thickBot="1" x14ac:dyDescent="0.3">
      <c r="A2" s="160" t="s">
        <v>1</v>
      </c>
      <c r="B2" s="149" t="s">
        <v>0</v>
      </c>
      <c r="C2" s="149" t="s">
        <v>2</v>
      </c>
      <c r="D2" s="157" t="s">
        <v>18</v>
      </c>
      <c r="E2" s="158"/>
      <c r="F2" s="158"/>
      <c r="G2" s="158"/>
      <c r="H2" s="158"/>
      <c r="I2" s="158"/>
      <c r="J2" s="158"/>
      <c r="K2" s="158"/>
      <c r="L2" s="158"/>
      <c r="M2" s="158"/>
      <c r="N2" s="159"/>
    </row>
    <row r="3" spans="1:15" ht="21.75" customHeight="1" thickBot="1" x14ac:dyDescent="0.3">
      <c r="A3" s="161"/>
      <c r="B3" s="150"/>
      <c r="C3" s="150"/>
      <c r="D3" s="41" t="s">
        <v>83</v>
      </c>
      <c r="E3" s="42" t="s">
        <v>78</v>
      </c>
      <c r="F3" s="42" t="s">
        <v>40</v>
      </c>
      <c r="G3" s="42" t="s">
        <v>79</v>
      </c>
      <c r="H3" s="42" t="s">
        <v>80</v>
      </c>
      <c r="I3" s="41" t="s">
        <v>81</v>
      </c>
      <c r="J3" s="42" t="s">
        <v>82</v>
      </c>
      <c r="K3" s="43" t="s">
        <v>280</v>
      </c>
      <c r="L3" s="41" t="s">
        <v>281</v>
      </c>
      <c r="M3" s="44" t="s">
        <v>282</v>
      </c>
      <c r="N3" s="42" t="s">
        <v>283</v>
      </c>
    </row>
    <row r="4" spans="1:15" ht="138" customHeight="1" thickBot="1" x14ac:dyDescent="0.3">
      <c r="A4" s="212" t="s">
        <v>57</v>
      </c>
      <c r="B4" s="163"/>
      <c r="C4" s="163"/>
      <c r="D4" s="213"/>
      <c r="E4" s="213"/>
      <c r="F4" s="213"/>
      <c r="G4" s="213"/>
      <c r="H4" s="213"/>
      <c r="I4" s="213"/>
      <c r="J4" s="213"/>
      <c r="K4" s="213"/>
      <c r="L4" s="213"/>
      <c r="M4" s="213"/>
      <c r="N4" s="214"/>
    </row>
    <row r="5" spans="1:15" ht="21.75" customHeight="1" x14ac:dyDescent="0.25">
      <c r="A5" s="64" t="s">
        <v>86</v>
      </c>
      <c r="B5" s="70" t="s">
        <v>17</v>
      </c>
      <c r="C5" s="67" t="s">
        <v>15</v>
      </c>
      <c r="D5" s="55">
        <v>19357.37</v>
      </c>
      <c r="E5" s="46">
        <f t="shared" ref="E5:J9" si="0">104*(D5/100)</f>
        <v>20131.664799999999</v>
      </c>
      <c r="F5" s="46">
        <f t="shared" si="0"/>
        <v>20936.931391999999</v>
      </c>
      <c r="G5" s="46">
        <f t="shared" si="0"/>
        <v>21774.40864768</v>
      </c>
      <c r="H5" s="46">
        <f t="shared" si="0"/>
        <v>22645.384993587199</v>
      </c>
      <c r="I5" s="46">
        <f t="shared" si="0"/>
        <v>23551.200393330684</v>
      </c>
      <c r="J5" s="46">
        <f t="shared" si="0"/>
        <v>24493.248409063912</v>
      </c>
      <c r="K5" s="46">
        <f>106*(J5/100)</f>
        <v>25962.843313607747</v>
      </c>
      <c r="L5" s="46">
        <f>106*(K5/100)</f>
        <v>27520.613912424215</v>
      </c>
      <c r="M5" s="46">
        <f>106*(L5/100)</f>
        <v>29171.850747169668</v>
      </c>
      <c r="N5" s="47">
        <f>106*(M5/100)</f>
        <v>30922.16179199985</v>
      </c>
      <c r="O5" s="138"/>
    </row>
    <row r="6" spans="1:15" ht="21.75" customHeight="1" x14ac:dyDescent="0.25">
      <c r="A6" s="65" t="s">
        <v>155</v>
      </c>
      <c r="B6" s="71" t="s">
        <v>21</v>
      </c>
      <c r="C6" s="68" t="s">
        <v>3</v>
      </c>
      <c r="D6" s="56">
        <v>21633.260000000002</v>
      </c>
      <c r="E6" s="51">
        <f t="shared" si="0"/>
        <v>22498.590400000001</v>
      </c>
      <c r="F6" s="51">
        <f t="shared" si="0"/>
        <v>23398.534016000001</v>
      </c>
      <c r="G6" s="51">
        <f t="shared" si="0"/>
        <v>24334.475376640003</v>
      </c>
      <c r="H6" s="51">
        <f t="shared" si="0"/>
        <v>25307.854391705605</v>
      </c>
      <c r="I6" s="51">
        <f t="shared" si="0"/>
        <v>26320.168567373828</v>
      </c>
      <c r="J6" s="51">
        <f t="shared" si="0"/>
        <v>27372.975310068781</v>
      </c>
      <c r="K6" s="29">
        <f t="shared" ref="K6:N10" si="1">106*(J6/100)</f>
        <v>29015.353828672905</v>
      </c>
      <c r="L6" s="29">
        <f t="shared" si="1"/>
        <v>30756.275058393276</v>
      </c>
      <c r="M6" s="29">
        <f t="shared" si="1"/>
        <v>32601.651561896873</v>
      </c>
      <c r="N6" s="30">
        <f t="shared" si="1"/>
        <v>34557.750655610689</v>
      </c>
      <c r="O6" s="138"/>
    </row>
    <row r="7" spans="1:15" ht="21.75" customHeight="1" x14ac:dyDescent="0.25">
      <c r="A7" s="64" t="s">
        <v>156</v>
      </c>
      <c r="B7" s="72" t="s">
        <v>23</v>
      </c>
      <c r="C7" s="11" t="s">
        <v>5</v>
      </c>
      <c r="D7" s="32">
        <v>22563.09</v>
      </c>
      <c r="E7" s="29">
        <f t="shared" si="0"/>
        <v>23465.613600000001</v>
      </c>
      <c r="F7" s="29">
        <f t="shared" si="0"/>
        <v>24404.238143999999</v>
      </c>
      <c r="G7" s="29">
        <f t="shared" si="0"/>
        <v>25380.407669759999</v>
      </c>
      <c r="H7" s="29">
        <f t="shared" si="0"/>
        <v>26395.6239765504</v>
      </c>
      <c r="I7" s="29">
        <f t="shared" si="0"/>
        <v>27451.448935612414</v>
      </c>
      <c r="J7" s="29">
        <f t="shared" si="0"/>
        <v>28549.506893036913</v>
      </c>
      <c r="K7" s="29">
        <f t="shared" si="1"/>
        <v>30262.47730661913</v>
      </c>
      <c r="L7" s="29">
        <f t="shared" si="1"/>
        <v>32078.225945016282</v>
      </c>
      <c r="M7" s="29">
        <f t="shared" si="1"/>
        <v>34002.919501717261</v>
      </c>
      <c r="N7" s="30">
        <f t="shared" si="1"/>
        <v>36043.09467182029</v>
      </c>
      <c r="O7" s="138"/>
    </row>
    <row r="8" spans="1:15" ht="21.75" customHeight="1" x14ac:dyDescent="0.25">
      <c r="A8" s="64" t="s">
        <v>157</v>
      </c>
      <c r="B8" s="72" t="s">
        <v>25</v>
      </c>
      <c r="C8" s="11" t="s">
        <v>7</v>
      </c>
      <c r="D8" s="32">
        <v>23386.989999999998</v>
      </c>
      <c r="E8" s="29">
        <f t="shared" si="0"/>
        <v>24322.469599999997</v>
      </c>
      <c r="F8" s="29">
        <f t="shared" si="0"/>
        <v>25295.368383999998</v>
      </c>
      <c r="G8" s="29">
        <f t="shared" si="0"/>
        <v>26307.183119359997</v>
      </c>
      <c r="H8" s="29">
        <f t="shared" si="0"/>
        <v>27359.470444134397</v>
      </c>
      <c r="I8" s="29">
        <f t="shared" si="0"/>
        <v>28453.849261899777</v>
      </c>
      <c r="J8" s="29">
        <f t="shared" si="0"/>
        <v>29592.00323237577</v>
      </c>
      <c r="K8" s="29">
        <f t="shared" si="1"/>
        <v>31367.523426318316</v>
      </c>
      <c r="L8" s="29">
        <f t="shared" si="1"/>
        <v>33249.574831897415</v>
      </c>
      <c r="M8" s="29">
        <f t="shared" si="1"/>
        <v>35244.549321811261</v>
      </c>
      <c r="N8" s="30">
        <f t="shared" si="1"/>
        <v>37359.222281119939</v>
      </c>
      <c r="O8" s="138"/>
    </row>
    <row r="9" spans="1:15" ht="21.75" customHeight="1" x14ac:dyDescent="0.25">
      <c r="A9" s="64" t="s">
        <v>158</v>
      </c>
      <c r="B9" s="73" t="s">
        <v>27</v>
      </c>
      <c r="C9" s="11" t="s">
        <v>9</v>
      </c>
      <c r="D9" s="32">
        <v>24516.91</v>
      </c>
      <c r="E9" s="29">
        <f t="shared" si="0"/>
        <v>25497.5864</v>
      </c>
      <c r="F9" s="29">
        <f t="shared" si="0"/>
        <v>26517.489856</v>
      </c>
      <c r="G9" s="29">
        <f t="shared" si="0"/>
        <v>27578.189450239995</v>
      </c>
      <c r="H9" s="29">
        <f t="shared" si="0"/>
        <v>28681.317028249596</v>
      </c>
      <c r="I9" s="29">
        <f t="shared" si="0"/>
        <v>29828.569709379579</v>
      </c>
      <c r="J9" s="29">
        <f t="shared" si="0"/>
        <v>31021.712497754757</v>
      </c>
      <c r="K9" s="29">
        <f t="shared" si="1"/>
        <v>32883.015247620046</v>
      </c>
      <c r="L9" s="29">
        <f t="shared" si="1"/>
        <v>34855.996162477248</v>
      </c>
      <c r="M9" s="29">
        <f t="shared" si="1"/>
        <v>36947.355932225881</v>
      </c>
      <c r="N9" s="30">
        <f t="shared" si="1"/>
        <v>39164.197288159434</v>
      </c>
      <c r="O9" s="138"/>
    </row>
    <row r="10" spans="1:15" ht="21.75" customHeight="1" thickBot="1" x14ac:dyDescent="0.3">
      <c r="A10" s="66" t="s">
        <v>159</v>
      </c>
      <c r="B10" s="74" t="s">
        <v>29</v>
      </c>
      <c r="C10" s="69" t="s">
        <v>11</v>
      </c>
      <c r="D10" s="54">
        <v>30190.05</v>
      </c>
      <c r="E10" s="49">
        <f t="shared" ref="E10:J10" si="2">103*(D10/100)</f>
        <v>31095.751499999995</v>
      </c>
      <c r="F10" s="49">
        <f t="shared" si="2"/>
        <v>32028.624044999993</v>
      </c>
      <c r="G10" s="49">
        <f t="shared" si="2"/>
        <v>32989.482766349989</v>
      </c>
      <c r="H10" s="49">
        <f t="shared" si="2"/>
        <v>33979.167249340491</v>
      </c>
      <c r="I10" s="49">
        <f t="shared" si="2"/>
        <v>34998.542266820703</v>
      </c>
      <c r="J10" s="49">
        <f t="shared" si="2"/>
        <v>36048.498534825325</v>
      </c>
      <c r="K10" s="49">
        <f t="shared" si="1"/>
        <v>38211.408446914844</v>
      </c>
      <c r="L10" s="49">
        <f t="shared" si="1"/>
        <v>40504.092953729734</v>
      </c>
      <c r="M10" s="49">
        <f t="shared" si="1"/>
        <v>42934.338530953522</v>
      </c>
      <c r="N10" s="50">
        <f t="shared" si="1"/>
        <v>45510.398842810733</v>
      </c>
      <c r="O10" s="138"/>
    </row>
    <row r="11" spans="1:15" ht="138" customHeight="1" thickBot="1" x14ac:dyDescent="0.3">
      <c r="A11" s="212" t="s">
        <v>249</v>
      </c>
      <c r="B11" s="163"/>
      <c r="C11" s="163"/>
      <c r="D11" s="218"/>
      <c r="E11" s="218"/>
      <c r="F11" s="218"/>
      <c r="G11" s="218"/>
      <c r="H11" s="218"/>
      <c r="I11" s="218"/>
      <c r="J11" s="218"/>
      <c r="K11" s="218"/>
      <c r="L11" s="218"/>
      <c r="M11" s="218"/>
      <c r="N11" s="219"/>
    </row>
    <row r="12" spans="1:15" ht="21.75" customHeight="1" x14ac:dyDescent="0.25">
      <c r="A12" s="64" t="s">
        <v>87</v>
      </c>
      <c r="B12" s="70" t="s">
        <v>17</v>
      </c>
      <c r="C12" s="67" t="s">
        <v>15</v>
      </c>
      <c r="D12" s="55">
        <v>19357.37</v>
      </c>
      <c r="E12" s="46">
        <f t="shared" ref="E12:J16" si="3">104*(D12/100)</f>
        <v>20131.664799999999</v>
      </c>
      <c r="F12" s="46">
        <f t="shared" si="3"/>
        <v>20936.931391999999</v>
      </c>
      <c r="G12" s="46">
        <f t="shared" si="3"/>
        <v>21774.40864768</v>
      </c>
      <c r="H12" s="46">
        <f t="shared" si="3"/>
        <v>22645.384993587199</v>
      </c>
      <c r="I12" s="46">
        <f t="shared" si="3"/>
        <v>23551.200393330684</v>
      </c>
      <c r="J12" s="46">
        <f t="shared" si="3"/>
        <v>24493.248409063912</v>
      </c>
      <c r="K12" s="46">
        <f t="shared" ref="K12:N17" si="4">106*(J12/100)</f>
        <v>25962.843313607747</v>
      </c>
      <c r="L12" s="46">
        <f t="shared" si="4"/>
        <v>27520.613912424215</v>
      </c>
      <c r="M12" s="46">
        <f t="shared" si="4"/>
        <v>29171.850747169668</v>
      </c>
      <c r="N12" s="47">
        <f t="shared" si="4"/>
        <v>30922.16179199985</v>
      </c>
    </row>
    <row r="13" spans="1:15" ht="21.75" customHeight="1" x14ac:dyDescent="0.25">
      <c r="A13" s="65" t="s">
        <v>160</v>
      </c>
      <c r="B13" s="71" t="s">
        <v>21</v>
      </c>
      <c r="C13" s="68" t="s">
        <v>3</v>
      </c>
      <c r="D13" s="56">
        <v>21633.260000000002</v>
      </c>
      <c r="E13" s="51">
        <f t="shared" si="3"/>
        <v>22498.590400000001</v>
      </c>
      <c r="F13" s="51">
        <f t="shared" si="3"/>
        <v>23398.534016000001</v>
      </c>
      <c r="G13" s="51">
        <f t="shared" si="3"/>
        <v>24334.475376640003</v>
      </c>
      <c r="H13" s="51">
        <f t="shared" si="3"/>
        <v>25307.854391705605</v>
      </c>
      <c r="I13" s="51">
        <f t="shared" si="3"/>
        <v>26320.168567373828</v>
      </c>
      <c r="J13" s="51">
        <f t="shared" si="3"/>
        <v>27372.975310068781</v>
      </c>
      <c r="K13" s="29">
        <f t="shared" si="4"/>
        <v>29015.353828672905</v>
      </c>
      <c r="L13" s="29">
        <f t="shared" si="4"/>
        <v>30756.275058393276</v>
      </c>
      <c r="M13" s="29">
        <f t="shared" si="4"/>
        <v>32601.651561896873</v>
      </c>
      <c r="N13" s="30">
        <f t="shared" si="4"/>
        <v>34557.750655610689</v>
      </c>
    </row>
    <row r="14" spans="1:15" ht="21.75" customHeight="1" x14ac:dyDescent="0.25">
      <c r="A14" s="64" t="s">
        <v>161</v>
      </c>
      <c r="B14" s="72" t="s">
        <v>23</v>
      </c>
      <c r="C14" s="11" t="s">
        <v>5</v>
      </c>
      <c r="D14" s="32">
        <v>22563.09</v>
      </c>
      <c r="E14" s="29">
        <f t="shared" si="3"/>
        <v>23465.613600000001</v>
      </c>
      <c r="F14" s="29">
        <f t="shared" si="3"/>
        <v>24404.238143999999</v>
      </c>
      <c r="G14" s="29">
        <f t="shared" si="3"/>
        <v>25380.407669759999</v>
      </c>
      <c r="H14" s="29">
        <f t="shared" si="3"/>
        <v>26395.6239765504</v>
      </c>
      <c r="I14" s="29">
        <f t="shared" si="3"/>
        <v>27451.448935612414</v>
      </c>
      <c r="J14" s="29">
        <f t="shared" si="3"/>
        <v>28549.506893036913</v>
      </c>
      <c r="K14" s="29">
        <f t="shared" si="4"/>
        <v>30262.47730661913</v>
      </c>
      <c r="L14" s="29">
        <f t="shared" si="4"/>
        <v>32078.225945016282</v>
      </c>
      <c r="M14" s="29">
        <f t="shared" si="4"/>
        <v>34002.919501717261</v>
      </c>
      <c r="N14" s="30">
        <f t="shared" si="4"/>
        <v>36043.09467182029</v>
      </c>
    </row>
    <row r="15" spans="1:15" ht="21.75" customHeight="1" x14ac:dyDescent="0.25">
      <c r="A15" s="64" t="s">
        <v>162</v>
      </c>
      <c r="B15" s="72" t="s">
        <v>25</v>
      </c>
      <c r="C15" s="11" t="s">
        <v>7</v>
      </c>
      <c r="D15" s="32">
        <v>23386.989999999998</v>
      </c>
      <c r="E15" s="29">
        <f t="shared" si="3"/>
        <v>24322.469599999997</v>
      </c>
      <c r="F15" s="29">
        <f t="shared" si="3"/>
        <v>25295.368383999998</v>
      </c>
      <c r="G15" s="29">
        <f t="shared" si="3"/>
        <v>26307.183119359997</v>
      </c>
      <c r="H15" s="29">
        <f t="shared" si="3"/>
        <v>27359.470444134397</v>
      </c>
      <c r="I15" s="29">
        <f t="shared" si="3"/>
        <v>28453.849261899777</v>
      </c>
      <c r="J15" s="29">
        <f t="shared" si="3"/>
        <v>29592.00323237577</v>
      </c>
      <c r="K15" s="29">
        <f t="shared" si="4"/>
        <v>31367.523426318316</v>
      </c>
      <c r="L15" s="29">
        <f t="shared" si="4"/>
        <v>33249.574831897415</v>
      </c>
      <c r="M15" s="29">
        <f t="shared" si="4"/>
        <v>35244.549321811261</v>
      </c>
      <c r="N15" s="30">
        <f t="shared" si="4"/>
        <v>37359.222281119939</v>
      </c>
    </row>
    <row r="16" spans="1:15" ht="21.75" customHeight="1" x14ac:dyDescent="0.25">
      <c r="A16" s="64" t="s">
        <v>163</v>
      </c>
      <c r="B16" s="73" t="s">
        <v>27</v>
      </c>
      <c r="C16" s="11" t="s">
        <v>9</v>
      </c>
      <c r="D16" s="32">
        <v>24516.91</v>
      </c>
      <c r="E16" s="29">
        <f t="shared" si="3"/>
        <v>25497.5864</v>
      </c>
      <c r="F16" s="29">
        <f t="shared" si="3"/>
        <v>26517.489856</v>
      </c>
      <c r="G16" s="29">
        <f t="shared" si="3"/>
        <v>27578.189450239995</v>
      </c>
      <c r="H16" s="29">
        <f t="shared" si="3"/>
        <v>28681.317028249596</v>
      </c>
      <c r="I16" s="29">
        <f t="shared" si="3"/>
        <v>29828.569709379579</v>
      </c>
      <c r="J16" s="29">
        <f t="shared" si="3"/>
        <v>31021.712497754757</v>
      </c>
      <c r="K16" s="29">
        <f t="shared" si="4"/>
        <v>32883.015247620046</v>
      </c>
      <c r="L16" s="29">
        <f t="shared" si="4"/>
        <v>34855.996162477248</v>
      </c>
      <c r="M16" s="29">
        <f t="shared" si="4"/>
        <v>36947.355932225881</v>
      </c>
      <c r="N16" s="30">
        <f t="shared" si="4"/>
        <v>39164.197288159434</v>
      </c>
    </row>
    <row r="17" spans="1:15" ht="21.75" customHeight="1" thickBot="1" x14ac:dyDescent="0.3">
      <c r="A17" s="66" t="s">
        <v>164</v>
      </c>
      <c r="B17" s="74" t="s">
        <v>29</v>
      </c>
      <c r="C17" s="69" t="s">
        <v>11</v>
      </c>
      <c r="D17" s="54">
        <v>30190.05</v>
      </c>
      <c r="E17" s="49">
        <f t="shared" ref="E17:J17" si="5">103*(D17/100)</f>
        <v>31095.751499999995</v>
      </c>
      <c r="F17" s="49">
        <f t="shared" si="5"/>
        <v>32028.624044999993</v>
      </c>
      <c r="G17" s="49">
        <f t="shared" si="5"/>
        <v>32989.482766349989</v>
      </c>
      <c r="H17" s="49">
        <f t="shared" si="5"/>
        <v>33979.167249340491</v>
      </c>
      <c r="I17" s="49">
        <f t="shared" si="5"/>
        <v>34998.542266820703</v>
      </c>
      <c r="J17" s="49">
        <f t="shared" si="5"/>
        <v>36048.498534825325</v>
      </c>
      <c r="K17" s="49">
        <f t="shared" si="4"/>
        <v>38211.408446914844</v>
      </c>
      <c r="L17" s="49">
        <f t="shared" si="4"/>
        <v>40504.092953729734</v>
      </c>
      <c r="M17" s="49">
        <f t="shared" si="4"/>
        <v>42934.338530953522</v>
      </c>
      <c r="N17" s="50">
        <f t="shared" si="4"/>
        <v>45510.398842810733</v>
      </c>
    </row>
    <row r="18" spans="1:15" ht="17.25" customHeight="1" thickBot="1" x14ac:dyDescent="0.4">
      <c r="A18" s="199" t="s">
        <v>54</v>
      </c>
      <c r="B18" s="200"/>
      <c r="C18" s="200"/>
      <c r="D18" s="200"/>
      <c r="E18" s="200"/>
      <c r="F18" s="200"/>
      <c r="G18" s="200"/>
      <c r="H18" s="200"/>
      <c r="I18" s="200"/>
      <c r="J18" s="200"/>
      <c r="K18" s="200"/>
      <c r="L18" s="200"/>
      <c r="M18" s="201" t="s">
        <v>42</v>
      </c>
      <c r="N18" s="202"/>
    </row>
    <row r="19" spans="1:15" ht="13.5" customHeight="1" thickBot="1" x14ac:dyDescent="0.3">
      <c r="A19" s="160" t="s">
        <v>1</v>
      </c>
      <c r="B19" s="149" t="s">
        <v>0</v>
      </c>
      <c r="C19" s="149" t="s">
        <v>2</v>
      </c>
      <c r="D19" s="157" t="s">
        <v>18</v>
      </c>
      <c r="E19" s="158"/>
      <c r="F19" s="158"/>
      <c r="G19" s="158"/>
      <c r="H19" s="158"/>
      <c r="I19" s="158"/>
      <c r="J19" s="158"/>
      <c r="K19" s="158"/>
      <c r="L19" s="158"/>
      <c r="M19" s="158"/>
      <c r="N19" s="159"/>
    </row>
    <row r="20" spans="1:15" ht="21.75" customHeight="1" thickBot="1" x14ac:dyDescent="0.3">
      <c r="A20" s="161"/>
      <c r="B20" s="150"/>
      <c r="C20" s="150"/>
      <c r="D20" s="41" t="s">
        <v>83</v>
      </c>
      <c r="E20" s="42" t="s">
        <v>78</v>
      </c>
      <c r="F20" s="42" t="s">
        <v>40</v>
      </c>
      <c r="G20" s="42" t="s">
        <v>79</v>
      </c>
      <c r="H20" s="42" t="s">
        <v>80</v>
      </c>
      <c r="I20" s="41" t="s">
        <v>81</v>
      </c>
      <c r="J20" s="42" t="s">
        <v>82</v>
      </c>
      <c r="K20" s="43" t="s">
        <v>280</v>
      </c>
      <c r="L20" s="41" t="s">
        <v>281</v>
      </c>
      <c r="M20" s="44" t="s">
        <v>282</v>
      </c>
      <c r="N20" s="42" t="s">
        <v>283</v>
      </c>
    </row>
    <row r="21" spans="1:15" ht="138" customHeight="1" thickBot="1" x14ac:dyDescent="0.3">
      <c r="A21" s="212" t="s">
        <v>250</v>
      </c>
      <c r="B21" s="163"/>
      <c r="C21" s="163"/>
      <c r="D21" s="163"/>
      <c r="E21" s="163"/>
      <c r="F21" s="163"/>
      <c r="G21" s="163"/>
      <c r="H21" s="163"/>
      <c r="I21" s="163"/>
      <c r="J21" s="163"/>
      <c r="K21" s="163"/>
      <c r="L21" s="163"/>
      <c r="M21" s="163"/>
      <c r="N21" s="164"/>
    </row>
    <row r="22" spans="1:15" ht="21.75" customHeight="1" x14ac:dyDescent="0.25">
      <c r="A22" s="64" t="s">
        <v>88</v>
      </c>
      <c r="B22" s="70" t="s">
        <v>17</v>
      </c>
      <c r="C22" s="67" t="s">
        <v>15</v>
      </c>
      <c r="D22" s="55">
        <v>19357.37</v>
      </c>
      <c r="E22" s="46">
        <f t="shared" ref="E22:J26" si="6">104*(D22/100)</f>
        <v>20131.664799999999</v>
      </c>
      <c r="F22" s="46">
        <f t="shared" si="6"/>
        <v>20936.931391999999</v>
      </c>
      <c r="G22" s="46">
        <f t="shared" si="6"/>
        <v>21774.40864768</v>
      </c>
      <c r="H22" s="46">
        <f t="shared" si="6"/>
        <v>22645.384993587199</v>
      </c>
      <c r="I22" s="46">
        <f t="shared" si="6"/>
        <v>23551.200393330684</v>
      </c>
      <c r="J22" s="46">
        <f t="shared" si="6"/>
        <v>24493.248409063912</v>
      </c>
      <c r="K22" s="46">
        <f t="shared" ref="K22:N27" si="7">106*(J22/100)</f>
        <v>25962.843313607747</v>
      </c>
      <c r="L22" s="46">
        <f t="shared" si="7"/>
        <v>27520.613912424215</v>
      </c>
      <c r="M22" s="46">
        <f t="shared" si="7"/>
        <v>29171.850747169668</v>
      </c>
      <c r="N22" s="47">
        <f t="shared" si="7"/>
        <v>30922.16179199985</v>
      </c>
    </row>
    <row r="23" spans="1:15" ht="21.75" customHeight="1" x14ac:dyDescent="0.25">
      <c r="A23" s="65" t="s">
        <v>150</v>
      </c>
      <c r="B23" s="71" t="s">
        <v>21</v>
      </c>
      <c r="C23" s="68" t="s">
        <v>3</v>
      </c>
      <c r="D23" s="56">
        <v>21633.260000000002</v>
      </c>
      <c r="E23" s="51">
        <f t="shared" si="6"/>
        <v>22498.590400000001</v>
      </c>
      <c r="F23" s="51">
        <f t="shared" si="6"/>
        <v>23398.534016000001</v>
      </c>
      <c r="G23" s="51">
        <f t="shared" si="6"/>
        <v>24334.475376640003</v>
      </c>
      <c r="H23" s="51">
        <f t="shared" si="6"/>
        <v>25307.854391705605</v>
      </c>
      <c r="I23" s="51">
        <f t="shared" si="6"/>
        <v>26320.168567373828</v>
      </c>
      <c r="J23" s="51">
        <f t="shared" si="6"/>
        <v>27372.975310068781</v>
      </c>
      <c r="K23" s="29">
        <f t="shared" si="7"/>
        <v>29015.353828672905</v>
      </c>
      <c r="L23" s="29">
        <f t="shared" si="7"/>
        <v>30756.275058393276</v>
      </c>
      <c r="M23" s="29">
        <f t="shared" si="7"/>
        <v>32601.651561896873</v>
      </c>
      <c r="N23" s="30">
        <f t="shared" si="7"/>
        <v>34557.750655610689</v>
      </c>
    </row>
    <row r="24" spans="1:15" ht="21.75" customHeight="1" x14ac:dyDescent="0.25">
      <c r="A24" s="64" t="s">
        <v>151</v>
      </c>
      <c r="B24" s="72" t="s">
        <v>23</v>
      </c>
      <c r="C24" s="11" t="s">
        <v>5</v>
      </c>
      <c r="D24" s="32">
        <v>22563.09</v>
      </c>
      <c r="E24" s="29">
        <f t="shared" si="6"/>
        <v>23465.613600000001</v>
      </c>
      <c r="F24" s="29">
        <f t="shared" si="6"/>
        <v>24404.238143999999</v>
      </c>
      <c r="G24" s="29">
        <f t="shared" si="6"/>
        <v>25380.407669759999</v>
      </c>
      <c r="H24" s="29">
        <f t="shared" si="6"/>
        <v>26395.6239765504</v>
      </c>
      <c r="I24" s="29">
        <f t="shared" si="6"/>
        <v>27451.448935612414</v>
      </c>
      <c r="J24" s="29">
        <f t="shared" si="6"/>
        <v>28549.506893036913</v>
      </c>
      <c r="K24" s="29">
        <f t="shared" si="7"/>
        <v>30262.47730661913</v>
      </c>
      <c r="L24" s="29">
        <f t="shared" si="7"/>
        <v>32078.225945016282</v>
      </c>
      <c r="M24" s="29">
        <f t="shared" si="7"/>
        <v>34002.919501717261</v>
      </c>
      <c r="N24" s="30">
        <f t="shared" si="7"/>
        <v>36043.09467182029</v>
      </c>
    </row>
    <row r="25" spans="1:15" ht="21.75" customHeight="1" x14ac:dyDescent="0.25">
      <c r="A25" s="64" t="s">
        <v>152</v>
      </c>
      <c r="B25" s="72" t="s">
        <v>25</v>
      </c>
      <c r="C25" s="11" t="s">
        <v>7</v>
      </c>
      <c r="D25" s="32">
        <v>23386.989999999998</v>
      </c>
      <c r="E25" s="29">
        <f t="shared" si="6"/>
        <v>24322.469599999997</v>
      </c>
      <c r="F25" s="29">
        <f t="shared" si="6"/>
        <v>25295.368383999998</v>
      </c>
      <c r="G25" s="29">
        <f t="shared" si="6"/>
        <v>26307.183119359997</v>
      </c>
      <c r="H25" s="29">
        <f t="shared" si="6"/>
        <v>27359.470444134397</v>
      </c>
      <c r="I25" s="29">
        <f t="shared" si="6"/>
        <v>28453.849261899777</v>
      </c>
      <c r="J25" s="29">
        <f t="shared" si="6"/>
        <v>29592.00323237577</v>
      </c>
      <c r="K25" s="29">
        <f t="shared" si="7"/>
        <v>31367.523426318316</v>
      </c>
      <c r="L25" s="29">
        <f t="shared" si="7"/>
        <v>33249.574831897415</v>
      </c>
      <c r="M25" s="29">
        <f t="shared" si="7"/>
        <v>35244.549321811261</v>
      </c>
      <c r="N25" s="30">
        <f t="shared" si="7"/>
        <v>37359.222281119939</v>
      </c>
    </row>
    <row r="26" spans="1:15" ht="21.75" customHeight="1" x14ac:dyDescent="0.25">
      <c r="A26" s="64" t="s">
        <v>153</v>
      </c>
      <c r="B26" s="73" t="s">
        <v>27</v>
      </c>
      <c r="C26" s="11" t="s">
        <v>9</v>
      </c>
      <c r="D26" s="32">
        <v>24516.91</v>
      </c>
      <c r="E26" s="29">
        <f t="shared" si="6"/>
        <v>25497.5864</v>
      </c>
      <c r="F26" s="29">
        <f t="shared" si="6"/>
        <v>26517.489856</v>
      </c>
      <c r="G26" s="29">
        <f t="shared" si="6"/>
        <v>27578.189450239995</v>
      </c>
      <c r="H26" s="29">
        <f t="shared" si="6"/>
        <v>28681.317028249596</v>
      </c>
      <c r="I26" s="29">
        <f t="shared" si="6"/>
        <v>29828.569709379579</v>
      </c>
      <c r="J26" s="29">
        <f t="shared" si="6"/>
        <v>31021.712497754757</v>
      </c>
      <c r="K26" s="29">
        <f t="shared" si="7"/>
        <v>32883.015247620046</v>
      </c>
      <c r="L26" s="29">
        <f t="shared" si="7"/>
        <v>34855.996162477248</v>
      </c>
      <c r="M26" s="29">
        <f t="shared" si="7"/>
        <v>36947.355932225881</v>
      </c>
      <c r="N26" s="30">
        <f t="shared" si="7"/>
        <v>39164.197288159434</v>
      </c>
    </row>
    <row r="27" spans="1:15" ht="21.75" customHeight="1" thickBot="1" x14ac:dyDescent="0.3">
      <c r="A27" s="64" t="s">
        <v>154</v>
      </c>
      <c r="B27" s="74" t="s">
        <v>29</v>
      </c>
      <c r="C27" s="75" t="s">
        <v>11</v>
      </c>
      <c r="D27" s="54">
        <v>30190.05</v>
      </c>
      <c r="E27" s="49">
        <f t="shared" ref="E27:J27" si="8">103*(D27/100)</f>
        <v>31095.751499999995</v>
      </c>
      <c r="F27" s="49">
        <f t="shared" si="8"/>
        <v>32028.624044999993</v>
      </c>
      <c r="G27" s="49">
        <f t="shared" si="8"/>
        <v>32989.482766349989</v>
      </c>
      <c r="H27" s="49">
        <f t="shared" si="8"/>
        <v>33979.167249340491</v>
      </c>
      <c r="I27" s="49">
        <f t="shared" si="8"/>
        <v>34998.542266820703</v>
      </c>
      <c r="J27" s="49">
        <f t="shared" si="8"/>
        <v>36048.498534825325</v>
      </c>
      <c r="K27" s="49">
        <f t="shared" si="7"/>
        <v>38211.408446914844</v>
      </c>
      <c r="L27" s="49">
        <f t="shared" si="7"/>
        <v>40504.092953729734</v>
      </c>
      <c r="M27" s="49">
        <f t="shared" si="7"/>
        <v>42934.338530953522</v>
      </c>
      <c r="N27" s="50">
        <f t="shared" si="7"/>
        <v>45510.398842810733</v>
      </c>
    </row>
    <row r="28" spans="1:15" ht="138" customHeight="1" thickBot="1" x14ac:dyDescent="0.3">
      <c r="A28" s="162" t="s">
        <v>41</v>
      </c>
      <c r="B28" s="215"/>
      <c r="C28" s="215"/>
      <c r="D28" s="216"/>
      <c r="E28" s="216"/>
      <c r="F28" s="216"/>
      <c r="G28" s="216"/>
      <c r="H28" s="216"/>
      <c r="I28" s="216"/>
      <c r="J28" s="216"/>
      <c r="K28" s="216"/>
      <c r="L28" s="216"/>
      <c r="M28" s="216"/>
      <c r="N28" s="217"/>
    </row>
    <row r="29" spans="1:15" ht="21.75" customHeight="1" x14ac:dyDescent="0.25">
      <c r="A29" s="62" t="s">
        <v>165</v>
      </c>
      <c r="B29" s="82" t="s">
        <v>17</v>
      </c>
      <c r="C29" s="79" t="s">
        <v>15</v>
      </c>
      <c r="D29" s="52">
        <v>19837.8</v>
      </c>
      <c r="E29" s="37">
        <f t="shared" ref="E29:I33" si="9">104*(D29/100)</f>
        <v>20631.311999999998</v>
      </c>
      <c r="F29" s="37">
        <f t="shared" si="9"/>
        <v>21456.564479999997</v>
      </c>
      <c r="G29" s="37">
        <f t="shared" si="9"/>
        <v>22314.827059199997</v>
      </c>
      <c r="H29" s="37">
        <f t="shared" si="9"/>
        <v>23207.420141567996</v>
      </c>
      <c r="I29" s="37">
        <f t="shared" si="9"/>
        <v>24135.716947230718</v>
      </c>
      <c r="J29" s="37">
        <f>104*(I29/100)</f>
        <v>25101.145625119949</v>
      </c>
      <c r="K29" s="46">
        <f>106*(J29/100)</f>
        <v>26607.214362627146</v>
      </c>
      <c r="L29" s="46">
        <f>106*(K29/100)</f>
        <v>28203.647224384771</v>
      </c>
      <c r="M29" s="46">
        <f>106*(L29/100)</f>
        <v>29895.866057847856</v>
      </c>
      <c r="N29" s="47">
        <f>106*(M29/100)</f>
        <v>31689.618021318725</v>
      </c>
      <c r="O29" s="138"/>
    </row>
    <row r="30" spans="1:15" ht="21.75" customHeight="1" x14ac:dyDescent="0.25">
      <c r="A30" s="76" t="s">
        <v>166</v>
      </c>
      <c r="B30" s="83" t="s">
        <v>22</v>
      </c>
      <c r="C30" s="33" t="s">
        <v>3</v>
      </c>
      <c r="D30" s="32">
        <v>21774.5</v>
      </c>
      <c r="E30" s="29">
        <f t="shared" si="9"/>
        <v>22645.48</v>
      </c>
      <c r="F30" s="29">
        <f t="shared" si="9"/>
        <v>23551.299200000001</v>
      </c>
      <c r="G30" s="29">
        <f t="shared" si="9"/>
        <v>24493.351168000001</v>
      </c>
      <c r="H30" s="29">
        <f t="shared" si="9"/>
        <v>25473.085214720002</v>
      </c>
      <c r="I30" s="29">
        <f t="shared" si="9"/>
        <v>26492.0086233088</v>
      </c>
      <c r="J30" s="29">
        <f>104*(I30/100)</f>
        <v>27551.688968241153</v>
      </c>
      <c r="K30" s="29">
        <f t="shared" ref="K30:N34" si="10">106*(J30/100)</f>
        <v>29204.790306335624</v>
      </c>
      <c r="L30" s="29">
        <f t="shared" si="10"/>
        <v>30957.07772471576</v>
      </c>
      <c r="M30" s="29">
        <f t="shared" si="10"/>
        <v>32814.502388198707</v>
      </c>
      <c r="N30" s="30">
        <f t="shared" si="10"/>
        <v>34783.372531490633</v>
      </c>
      <c r="O30" s="138"/>
    </row>
    <row r="31" spans="1:15" ht="21.75" customHeight="1" x14ac:dyDescent="0.25">
      <c r="A31" s="77" t="s">
        <v>167</v>
      </c>
      <c r="B31" s="83" t="s">
        <v>24</v>
      </c>
      <c r="C31" s="33" t="s">
        <v>5</v>
      </c>
      <c r="D31" s="53">
        <v>22704.329999999998</v>
      </c>
      <c r="E31" s="34">
        <f t="shared" si="9"/>
        <v>23612.503199999999</v>
      </c>
      <c r="F31" s="34">
        <f t="shared" si="9"/>
        <v>24557.003327999999</v>
      </c>
      <c r="G31" s="34">
        <f t="shared" si="9"/>
        <v>25539.283461119998</v>
      </c>
      <c r="H31" s="34">
        <f t="shared" si="9"/>
        <v>26560.854799564797</v>
      </c>
      <c r="I31" s="34">
        <f t="shared" si="9"/>
        <v>27623.288991547393</v>
      </c>
      <c r="J31" s="34">
        <f>104*(I31/100)</f>
        <v>28728.220551209291</v>
      </c>
      <c r="K31" s="29">
        <f t="shared" si="10"/>
        <v>30451.913784281849</v>
      </c>
      <c r="L31" s="29">
        <f t="shared" si="10"/>
        <v>32279.028611338763</v>
      </c>
      <c r="M31" s="29">
        <f t="shared" si="10"/>
        <v>34215.770328019091</v>
      </c>
      <c r="N31" s="30">
        <f t="shared" si="10"/>
        <v>36268.716547700235</v>
      </c>
      <c r="O31" s="138"/>
    </row>
    <row r="32" spans="1:15" ht="21.75" customHeight="1" x14ac:dyDescent="0.25">
      <c r="A32" s="77" t="s">
        <v>168</v>
      </c>
      <c r="B32" s="83" t="s">
        <v>26</v>
      </c>
      <c r="C32" s="33" t="s">
        <v>7</v>
      </c>
      <c r="D32" s="53">
        <v>23528.23</v>
      </c>
      <c r="E32" s="34">
        <f t="shared" si="9"/>
        <v>24469.359199999999</v>
      </c>
      <c r="F32" s="34">
        <f t="shared" si="9"/>
        <v>25448.133568000001</v>
      </c>
      <c r="G32" s="34">
        <f t="shared" si="9"/>
        <v>26466.058910719999</v>
      </c>
      <c r="H32" s="34">
        <f t="shared" si="9"/>
        <v>27524.701267148801</v>
      </c>
      <c r="I32" s="34">
        <f t="shared" si="9"/>
        <v>28625.689317834753</v>
      </c>
      <c r="J32" s="34">
        <f>104*(I32/100)</f>
        <v>29770.716890548141</v>
      </c>
      <c r="K32" s="29">
        <f t="shared" si="10"/>
        <v>31556.959903981031</v>
      </c>
      <c r="L32" s="29">
        <f t="shared" si="10"/>
        <v>33450.377498219896</v>
      </c>
      <c r="M32" s="29">
        <f t="shared" si="10"/>
        <v>35457.400148113084</v>
      </c>
      <c r="N32" s="30">
        <f t="shared" si="10"/>
        <v>37584.844156999869</v>
      </c>
      <c r="O32" s="138"/>
    </row>
    <row r="33" spans="1:15" ht="21.75" customHeight="1" x14ac:dyDescent="0.25">
      <c r="A33" s="77" t="s">
        <v>169</v>
      </c>
      <c r="B33" s="84" t="s">
        <v>28</v>
      </c>
      <c r="C33" s="80" t="s">
        <v>9</v>
      </c>
      <c r="D33" s="53">
        <v>24658.149999999998</v>
      </c>
      <c r="E33" s="34">
        <f t="shared" si="9"/>
        <v>25644.475999999999</v>
      </c>
      <c r="F33" s="34">
        <f t="shared" si="9"/>
        <v>26670.255039999996</v>
      </c>
      <c r="G33" s="34">
        <f t="shared" si="9"/>
        <v>27737.065241599994</v>
      </c>
      <c r="H33" s="34">
        <f t="shared" si="9"/>
        <v>28846.547851263993</v>
      </c>
      <c r="I33" s="34">
        <f t="shared" si="9"/>
        <v>30000.409765314555</v>
      </c>
      <c r="J33" s="34">
        <f>104*(I33/100)</f>
        <v>31200.426155927136</v>
      </c>
      <c r="K33" s="29">
        <f t="shared" si="10"/>
        <v>33072.451725282765</v>
      </c>
      <c r="L33" s="29">
        <f t="shared" si="10"/>
        <v>35056.798828799729</v>
      </c>
      <c r="M33" s="29">
        <f t="shared" si="10"/>
        <v>37160.206758527718</v>
      </c>
      <c r="N33" s="30">
        <f t="shared" si="10"/>
        <v>39389.819164039378</v>
      </c>
      <c r="O33" s="138"/>
    </row>
    <row r="34" spans="1:15" ht="21.75" customHeight="1" thickBot="1" x14ac:dyDescent="0.3">
      <c r="A34" s="78" t="s">
        <v>170</v>
      </c>
      <c r="B34" s="85" t="s">
        <v>30</v>
      </c>
      <c r="C34" s="81" t="s">
        <v>11</v>
      </c>
      <c r="D34" s="54">
        <v>30331.290000000005</v>
      </c>
      <c r="E34" s="49">
        <f t="shared" ref="E34:J34" si="11">103*(D34/100)</f>
        <v>31241.228700000007</v>
      </c>
      <c r="F34" s="49">
        <f t="shared" si="11"/>
        <v>32178.465561000005</v>
      </c>
      <c r="G34" s="49">
        <f t="shared" si="11"/>
        <v>33143.819527830005</v>
      </c>
      <c r="H34" s="49">
        <f t="shared" si="11"/>
        <v>34138.134113664906</v>
      </c>
      <c r="I34" s="49">
        <f t="shared" si="11"/>
        <v>35162.278137074849</v>
      </c>
      <c r="J34" s="49">
        <f t="shared" si="11"/>
        <v>36217.146481187097</v>
      </c>
      <c r="K34" s="49">
        <f t="shared" si="10"/>
        <v>38390.175270058324</v>
      </c>
      <c r="L34" s="49">
        <f>104*(K34/100)</f>
        <v>39925.782280860658</v>
      </c>
      <c r="M34" s="49">
        <f>106*(L34/100)</f>
        <v>42321.3292177123</v>
      </c>
      <c r="N34" s="50">
        <f>106*(M34/100)</f>
        <v>44860.608970775036</v>
      </c>
      <c r="O34" s="138"/>
    </row>
    <row r="35" spans="1:15" ht="17.25" customHeight="1" thickBot="1" x14ac:dyDescent="0.4">
      <c r="A35" s="226" t="s">
        <v>54</v>
      </c>
      <c r="B35" s="227"/>
      <c r="C35" s="227"/>
      <c r="D35" s="228"/>
      <c r="E35" s="228"/>
      <c r="F35" s="228"/>
      <c r="G35" s="228"/>
      <c r="H35" s="228"/>
      <c r="I35" s="228"/>
      <c r="J35" s="228"/>
      <c r="K35" s="228"/>
      <c r="L35" s="228"/>
      <c r="M35" s="224" t="s">
        <v>43</v>
      </c>
      <c r="N35" s="225"/>
    </row>
    <row r="36" spans="1:15" ht="13.5" customHeight="1" thickBot="1" x14ac:dyDescent="0.3">
      <c r="A36" s="160" t="s">
        <v>1</v>
      </c>
      <c r="B36" s="149" t="s">
        <v>0</v>
      </c>
      <c r="C36" s="149" t="s">
        <v>2</v>
      </c>
      <c r="D36" s="157" t="s">
        <v>18</v>
      </c>
      <c r="E36" s="158"/>
      <c r="F36" s="158"/>
      <c r="G36" s="158"/>
      <c r="H36" s="158"/>
      <c r="I36" s="158"/>
      <c r="J36" s="158"/>
      <c r="K36" s="158"/>
      <c r="L36" s="158"/>
      <c r="M36" s="158"/>
      <c r="N36" s="159"/>
    </row>
    <row r="37" spans="1:15" ht="21.75" customHeight="1" thickBot="1" x14ac:dyDescent="0.3">
      <c r="A37" s="161"/>
      <c r="B37" s="150"/>
      <c r="C37" s="150"/>
      <c r="D37" s="41" t="s">
        <v>83</v>
      </c>
      <c r="E37" s="42" t="s">
        <v>78</v>
      </c>
      <c r="F37" s="42" t="s">
        <v>40</v>
      </c>
      <c r="G37" s="42" t="s">
        <v>79</v>
      </c>
      <c r="H37" s="42" t="s">
        <v>80</v>
      </c>
      <c r="I37" s="41" t="s">
        <v>81</v>
      </c>
      <c r="J37" s="42" t="s">
        <v>82</v>
      </c>
      <c r="K37" s="43" t="s">
        <v>280</v>
      </c>
      <c r="L37" s="41" t="s">
        <v>281</v>
      </c>
      <c r="M37" s="44" t="s">
        <v>282</v>
      </c>
      <c r="N37" s="42" t="s">
        <v>283</v>
      </c>
    </row>
    <row r="38" spans="1:15" ht="138" customHeight="1" thickBot="1" x14ac:dyDescent="0.3">
      <c r="A38" s="162" t="s">
        <v>58</v>
      </c>
      <c r="B38" s="163"/>
      <c r="C38" s="163"/>
      <c r="D38" s="163"/>
      <c r="E38" s="163"/>
      <c r="F38" s="163"/>
      <c r="G38" s="163"/>
      <c r="H38" s="163"/>
      <c r="I38" s="163"/>
      <c r="J38" s="163"/>
      <c r="K38" s="163"/>
      <c r="L38" s="163"/>
      <c r="M38" s="163"/>
      <c r="N38" s="164"/>
    </row>
    <row r="39" spans="1:15" ht="21.75" customHeight="1" x14ac:dyDescent="0.25">
      <c r="A39" s="38" t="s">
        <v>89</v>
      </c>
      <c r="B39" s="89" t="s">
        <v>17</v>
      </c>
      <c r="C39" s="86" t="s">
        <v>15</v>
      </c>
      <c r="D39" s="55">
        <v>19357.37</v>
      </c>
      <c r="E39" s="46">
        <f t="shared" ref="E39:J43" si="12">104*(D39/100)</f>
        <v>20131.664799999999</v>
      </c>
      <c r="F39" s="46">
        <f t="shared" si="12"/>
        <v>20936.931391999999</v>
      </c>
      <c r="G39" s="46">
        <f t="shared" si="12"/>
        <v>21774.40864768</v>
      </c>
      <c r="H39" s="46">
        <f t="shared" si="12"/>
        <v>22645.384993587199</v>
      </c>
      <c r="I39" s="46">
        <f t="shared" si="12"/>
        <v>23551.200393330684</v>
      </c>
      <c r="J39" s="46">
        <f t="shared" si="12"/>
        <v>24493.248409063912</v>
      </c>
      <c r="K39" s="46">
        <f t="shared" ref="K39:N44" si="13">106*(J39/100)</f>
        <v>25962.843313607747</v>
      </c>
      <c r="L39" s="46">
        <f t="shared" si="13"/>
        <v>27520.613912424215</v>
      </c>
      <c r="M39" s="46">
        <f t="shared" si="13"/>
        <v>29171.850747169668</v>
      </c>
      <c r="N39" s="47">
        <f t="shared" si="13"/>
        <v>30922.16179199985</v>
      </c>
    </row>
    <row r="40" spans="1:15" ht="21.75" customHeight="1" x14ac:dyDescent="0.25">
      <c r="A40" s="38" t="s">
        <v>99</v>
      </c>
      <c r="B40" s="90" t="s">
        <v>21</v>
      </c>
      <c r="C40" s="87" t="s">
        <v>3</v>
      </c>
      <c r="D40" s="56">
        <v>21633.260000000002</v>
      </c>
      <c r="E40" s="51">
        <f t="shared" si="12"/>
        <v>22498.590400000001</v>
      </c>
      <c r="F40" s="51">
        <f t="shared" si="12"/>
        <v>23398.534016000001</v>
      </c>
      <c r="G40" s="51">
        <f t="shared" si="12"/>
        <v>24334.475376640003</v>
      </c>
      <c r="H40" s="51">
        <f t="shared" si="12"/>
        <v>25307.854391705605</v>
      </c>
      <c r="I40" s="51">
        <f t="shared" si="12"/>
        <v>26320.168567373828</v>
      </c>
      <c r="J40" s="51">
        <f t="shared" si="12"/>
        <v>27372.975310068781</v>
      </c>
      <c r="K40" s="29">
        <f t="shared" si="13"/>
        <v>29015.353828672905</v>
      </c>
      <c r="L40" s="29">
        <f t="shared" si="13"/>
        <v>30756.275058393276</v>
      </c>
      <c r="M40" s="29">
        <f t="shared" si="13"/>
        <v>32601.651561896873</v>
      </c>
      <c r="N40" s="30">
        <f t="shared" si="13"/>
        <v>34557.750655610689</v>
      </c>
    </row>
    <row r="41" spans="1:15" ht="21.75" customHeight="1" x14ac:dyDescent="0.25">
      <c r="A41" s="39" t="s">
        <v>100</v>
      </c>
      <c r="B41" s="83" t="s">
        <v>23</v>
      </c>
      <c r="C41" s="33" t="s">
        <v>5</v>
      </c>
      <c r="D41" s="32">
        <v>22563.09</v>
      </c>
      <c r="E41" s="29">
        <f t="shared" si="12"/>
        <v>23465.613600000001</v>
      </c>
      <c r="F41" s="29">
        <f t="shared" si="12"/>
        <v>24404.238143999999</v>
      </c>
      <c r="G41" s="29">
        <f t="shared" si="12"/>
        <v>25380.407669759999</v>
      </c>
      <c r="H41" s="29">
        <f t="shared" si="12"/>
        <v>26395.6239765504</v>
      </c>
      <c r="I41" s="29">
        <f t="shared" si="12"/>
        <v>27451.448935612414</v>
      </c>
      <c r="J41" s="29">
        <f t="shared" si="12"/>
        <v>28549.506893036913</v>
      </c>
      <c r="K41" s="29">
        <f t="shared" si="13"/>
        <v>30262.47730661913</v>
      </c>
      <c r="L41" s="29">
        <f t="shared" si="13"/>
        <v>32078.225945016282</v>
      </c>
      <c r="M41" s="29">
        <f t="shared" si="13"/>
        <v>34002.919501717261</v>
      </c>
      <c r="N41" s="30">
        <f t="shared" si="13"/>
        <v>36043.09467182029</v>
      </c>
    </row>
    <row r="42" spans="1:15" ht="21.75" customHeight="1" x14ac:dyDescent="0.25">
      <c r="A42" s="39" t="s">
        <v>101</v>
      </c>
      <c r="B42" s="91" t="s">
        <v>25</v>
      </c>
      <c r="C42" s="33" t="s">
        <v>7</v>
      </c>
      <c r="D42" s="32">
        <v>23386.989999999998</v>
      </c>
      <c r="E42" s="29">
        <f t="shared" si="12"/>
        <v>24322.469599999997</v>
      </c>
      <c r="F42" s="29">
        <f t="shared" si="12"/>
        <v>25295.368383999998</v>
      </c>
      <c r="G42" s="29">
        <f t="shared" si="12"/>
        <v>26307.183119359997</v>
      </c>
      <c r="H42" s="29">
        <f t="shared" si="12"/>
        <v>27359.470444134397</v>
      </c>
      <c r="I42" s="29">
        <f t="shared" si="12"/>
        <v>28453.849261899777</v>
      </c>
      <c r="J42" s="29">
        <f t="shared" si="12"/>
        <v>29592.00323237577</v>
      </c>
      <c r="K42" s="29">
        <f t="shared" si="13"/>
        <v>31367.523426318316</v>
      </c>
      <c r="L42" s="29">
        <f t="shared" si="13"/>
        <v>33249.574831897415</v>
      </c>
      <c r="M42" s="29">
        <f t="shared" si="13"/>
        <v>35244.549321811261</v>
      </c>
      <c r="N42" s="30">
        <f t="shared" si="13"/>
        <v>37359.222281119939</v>
      </c>
    </row>
    <row r="43" spans="1:15" ht="21.75" customHeight="1" x14ac:dyDescent="0.25">
      <c r="A43" s="39" t="s">
        <v>102</v>
      </c>
      <c r="B43" s="92" t="s">
        <v>27</v>
      </c>
      <c r="C43" s="33" t="s">
        <v>9</v>
      </c>
      <c r="D43" s="32">
        <v>24516.91</v>
      </c>
      <c r="E43" s="29">
        <f t="shared" si="12"/>
        <v>25497.5864</v>
      </c>
      <c r="F43" s="29">
        <f t="shared" si="12"/>
        <v>26517.489856</v>
      </c>
      <c r="G43" s="29">
        <f t="shared" si="12"/>
        <v>27578.189450239995</v>
      </c>
      <c r="H43" s="29">
        <f t="shared" si="12"/>
        <v>28681.317028249596</v>
      </c>
      <c r="I43" s="29">
        <f t="shared" si="12"/>
        <v>29828.569709379579</v>
      </c>
      <c r="J43" s="29">
        <f t="shared" si="12"/>
        <v>31021.712497754757</v>
      </c>
      <c r="K43" s="29">
        <f t="shared" si="13"/>
        <v>32883.015247620046</v>
      </c>
      <c r="L43" s="29">
        <f t="shared" si="13"/>
        <v>34855.996162477248</v>
      </c>
      <c r="M43" s="29">
        <f t="shared" si="13"/>
        <v>36947.355932225881</v>
      </c>
      <c r="N43" s="30">
        <f t="shared" si="13"/>
        <v>39164.197288159434</v>
      </c>
    </row>
    <row r="44" spans="1:15" ht="21.75" customHeight="1" thickBot="1" x14ac:dyDescent="0.3">
      <c r="A44" s="40" t="s">
        <v>103</v>
      </c>
      <c r="B44" s="93" t="s">
        <v>29</v>
      </c>
      <c r="C44" s="88" t="s">
        <v>11</v>
      </c>
      <c r="D44" s="54">
        <v>30190.05</v>
      </c>
      <c r="E44" s="49">
        <f t="shared" ref="E44:J44" si="14">103*(D44/100)</f>
        <v>31095.751499999995</v>
      </c>
      <c r="F44" s="49">
        <f t="shared" si="14"/>
        <v>32028.624044999993</v>
      </c>
      <c r="G44" s="49">
        <f t="shared" si="14"/>
        <v>32989.482766349989</v>
      </c>
      <c r="H44" s="49">
        <f t="shared" si="14"/>
        <v>33979.167249340491</v>
      </c>
      <c r="I44" s="49">
        <f t="shared" si="14"/>
        <v>34998.542266820703</v>
      </c>
      <c r="J44" s="49">
        <f t="shared" si="14"/>
        <v>36048.498534825325</v>
      </c>
      <c r="K44" s="49">
        <f t="shared" si="13"/>
        <v>38211.408446914844</v>
      </c>
      <c r="L44" s="49">
        <f t="shared" si="13"/>
        <v>40504.092953729734</v>
      </c>
      <c r="M44" s="49">
        <f t="shared" si="13"/>
        <v>42934.338530953522</v>
      </c>
      <c r="N44" s="50">
        <f t="shared" si="13"/>
        <v>45510.398842810733</v>
      </c>
    </row>
    <row r="45" spans="1:15" ht="138" customHeight="1" thickBot="1" x14ac:dyDescent="0.3">
      <c r="A45" s="162" t="s">
        <v>59</v>
      </c>
      <c r="B45" s="163"/>
      <c r="C45" s="163"/>
      <c r="D45" s="163"/>
      <c r="E45" s="163"/>
      <c r="F45" s="163"/>
      <c r="G45" s="163"/>
      <c r="H45" s="163"/>
      <c r="I45" s="163"/>
      <c r="J45" s="163"/>
      <c r="K45" s="163"/>
      <c r="L45" s="163"/>
      <c r="M45" s="163"/>
      <c r="N45" s="164"/>
    </row>
    <row r="46" spans="1:15" ht="21.75" customHeight="1" x14ac:dyDescent="0.25">
      <c r="A46" s="38" t="s">
        <v>90</v>
      </c>
      <c r="B46" s="89" t="s">
        <v>17</v>
      </c>
      <c r="C46" s="86" t="s">
        <v>15</v>
      </c>
      <c r="D46" s="55">
        <v>19357.37</v>
      </c>
      <c r="E46" s="46">
        <f t="shared" ref="E46:J50" si="15">104*(D46/100)</f>
        <v>20131.664799999999</v>
      </c>
      <c r="F46" s="46">
        <f t="shared" si="15"/>
        <v>20936.931391999999</v>
      </c>
      <c r="G46" s="46">
        <f t="shared" si="15"/>
        <v>21774.40864768</v>
      </c>
      <c r="H46" s="46">
        <f t="shared" si="15"/>
        <v>22645.384993587199</v>
      </c>
      <c r="I46" s="46">
        <f t="shared" si="15"/>
        <v>23551.200393330684</v>
      </c>
      <c r="J46" s="46">
        <f t="shared" si="15"/>
        <v>24493.248409063912</v>
      </c>
      <c r="K46" s="46">
        <f t="shared" ref="K46:N51" si="16">106*(J46/100)</f>
        <v>25962.843313607747</v>
      </c>
      <c r="L46" s="46">
        <f t="shared" si="16"/>
        <v>27520.613912424215</v>
      </c>
      <c r="M46" s="46">
        <f t="shared" si="16"/>
        <v>29171.850747169668</v>
      </c>
      <c r="N46" s="47">
        <f t="shared" si="16"/>
        <v>30922.16179199985</v>
      </c>
    </row>
    <row r="47" spans="1:15" ht="21.75" customHeight="1" x14ac:dyDescent="0.25">
      <c r="A47" s="38" t="s">
        <v>104</v>
      </c>
      <c r="B47" s="90" t="s">
        <v>21</v>
      </c>
      <c r="C47" s="87" t="s">
        <v>3</v>
      </c>
      <c r="D47" s="56">
        <v>21633.260000000002</v>
      </c>
      <c r="E47" s="51">
        <f t="shared" si="15"/>
        <v>22498.590400000001</v>
      </c>
      <c r="F47" s="51">
        <f t="shared" si="15"/>
        <v>23398.534016000001</v>
      </c>
      <c r="G47" s="51">
        <f t="shared" si="15"/>
        <v>24334.475376640003</v>
      </c>
      <c r="H47" s="51">
        <f t="shared" si="15"/>
        <v>25307.854391705605</v>
      </c>
      <c r="I47" s="51">
        <f t="shared" si="15"/>
        <v>26320.168567373828</v>
      </c>
      <c r="J47" s="51">
        <f t="shared" si="15"/>
        <v>27372.975310068781</v>
      </c>
      <c r="K47" s="29">
        <f t="shared" si="16"/>
        <v>29015.353828672905</v>
      </c>
      <c r="L47" s="29">
        <f t="shared" si="16"/>
        <v>30756.275058393276</v>
      </c>
      <c r="M47" s="29">
        <f t="shared" si="16"/>
        <v>32601.651561896873</v>
      </c>
      <c r="N47" s="30">
        <f t="shared" si="16"/>
        <v>34557.750655610689</v>
      </c>
    </row>
    <row r="48" spans="1:15" ht="21.75" customHeight="1" x14ac:dyDescent="0.25">
      <c r="A48" s="39" t="s">
        <v>105</v>
      </c>
      <c r="B48" s="83" t="s">
        <v>23</v>
      </c>
      <c r="C48" s="33" t="s">
        <v>5</v>
      </c>
      <c r="D48" s="32">
        <v>22563.09</v>
      </c>
      <c r="E48" s="29">
        <f t="shared" si="15"/>
        <v>23465.613600000001</v>
      </c>
      <c r="F48" s="29">
        <f t="shared" si="15"/>
        <v>24404.238143999999</v>
      </c>
      <c r="G48" s="29">
        <f t="shared" si="15"/>
        <v>25380.407669759999</v>
      </c>
      <c r="H48" s="29">
        <f t="shared" si="15"/>
        <v>26395.6239765504</v>
      </c>
      <c r="I48" s="29">
        <f t="shared" si="15"/>
        <v>27451.448935612414</v>
      </c>
      <c r="J48" s="29">
        <f t="shared" si="15"/>
        <v>28549.506893036913</v>
      </c>
      <c r="K48" s="29">
        <f t="shared" si="16"/>
        <v>30262.47730661913</v>
      </c>
      <c r="L48" s="29">
        <f t="shared" si="16"/>
        <v>32078.225945016282</v>
      </c>
      <c r="M48" s="29">
        <f t="shared" si="16"/>
        <v>34002.919501717261</v>
      </c>
      <c r="N48" s="30">
        <f t="shared" si="16"/>
        <v>36043.09467182029</v>
      </c>
    </row>
    <row r="49" spans="1:14" ht="21.75" customHeight="1" x14ac:dyDescent="0.25">
      <c r="A49" s="39" t="s">
        <v>106</v>
      </c>
      <c r="B49" s="91" t="s">
        <v>25</v>
      </c>
      <c r="C49" s="33" t="s">
        <v>7</v>
      </c>
      <c r="D49" s="32">
        <v>23386.989999999998</v>
      </c>
      <c r="E49" s="29">
        <f t="shared" si="15"/>
        <v>24322.469599999997</v>
      </c>
      <c r="F49" s="29">
        <f t="shared" si="15"/>
        <v>25295.368383999998</v>
      </c>
      <c r="G49" s="29">
        <f t="shared" si="15"/>
        <v>26307.183119359997</v>
      </c>
      <c r="H49" s="29">
        <f t="shared" si="15"/>
        <v>27359.470444134397</v>
      </c>
      <c r="I49" s="29">
        <f t="shared" si="15"/>
        <v>28453.849261899777</v>
      </c>
      <c r="J49" s="29">
        <f t="shared" si="15"/>
        <v>29592.00323237577</v>
      </c>
      <c r="K49" s="29">
        <f t="shared" si="16"/>
        <v>31367.523426318316</v>
      </c>
      <c r="L49" s="29">
        <f t="shared" si="16"/>
        <v>33249.574831897415</v>
      </c>
      <c r="M49" s="29">
        <f t="shared" si="16"/>
        <v>35244.549321811261</v>
      </c>
      <c r="N49" s="30">
        <f t="shared" si="16"/>
        <v>37359.222281119939</v>
      </c>
    </row>
    <row r="50" spans="1:14" ht="21.75" customHeight="1" x14ac:dyDescent="0.25">
      <c r="A50" s="39" t="s">
        <v>107</v>
      </c>
      <c r="B50" s="92" t="s">
        <v>27</v>
      </c>
      <c r="C50" s="33" t="s">
        <v>9</v>
      </c>
      <c r="D50" s="32">
        <v>24516.91</v>
      </c>
      <c r="E50" s="29">
        <f t="shared" si="15"/>
        <v>25497.5864</v>
      </c>
      <c r="F50" s="29">
        <f t="shared" si="15"/>
        <v>26517.489856</v>
      </c>
      <c r="G50" s="29">
        <f t="shared" si="15"/>
        <v>27578.189450239995</v>
      </c>
      <c r="H50" s="29">
        <f t="shared" si="15"/>
        <v>28681.317028249596</v>
      </c>
      <c r="I50" s="29">
        <f t="shared" si="15"/>
        <v>29828.569709379579</v>
      </c>
      <c r="J50" s="29">
        <f t="shared" si="15"/>
        <v>31021.712497754757</v>
      </c>
      <c r="K50" s="29">
        <f t="shared" si="16"/>
        <v>32883.015247620046</v>
      </c>
      <c r="L50" s="29">
        <f t="shared" si="16"/>
        <v>34855.996162477248</v>
      </c>
      <c r="M50" s="29">
        <f t="shared" si="16"/>
        <v>36947.355932225881</v>
      </c>
      <c r="N50" s="30">
        <f t="shared" si="16"/>
        <v>39164.197288159434</v>
      </c>
    </row>
    <row r="51" spans="1:14" ht="21.75" customHeight="1" thickBot="1" x14ac:dyDescent="0.3">
      <c r="A51" s="40" t="s">
        <v>108</v>
      </c>
      <c r="B51" s="93" t="s">
        <v>29</v>
      </c>
      <c r="C51" s="88" t="s">
        <v>11</v>
      </c>
      <c r="D51" s="54">
        <v>30190.05</v>
      </c>
      <c r="E51" s="49">
        <f t="shared" ref="E51:J51" si="17">103*(D51/100)</f>
        <v>31095.751499999995</v>
      </c>
      <c r="F51" s="49">
        <f t="shared" si="17"/>
        <v>32028.624044999993</v>
      </c>
      <c r="G51" s="49">
        <f t="shared" si="17"/>
        <v>32989.482766349989</v>
      </c>
      <c r="H51" s="49">
        <f t="shared" si="17"/>
        <v>33979.167249340491</v>
      </c>
      <c r="I51" s="49">
        <f t="shared" si="17"/>
        <v>34998.542266820703</v>
      </c>
      <c r="J51" s="49">
        <f t="shared" si="17"/>
        <v>36048.498534825325</v>
      </c>
      <c r="K51" s="49">
        <f t="shared" si="16"/>
        <v>38211.408446914844</v>
      </c>
      <c r="L51" s="49">
        <f t="shared" si="16"/>
        <v>40504.092953729734</v>
      </c>
      <c r="M51" s="49">
        <f t="shared" si="16"/>
        <v>42934.338530953522</v>
      </c>
      <c r="N51" s="50">
        <f t="shared" si="16"/>
        <v>45510.398842810733</v>
      </c>
    </row>
    <row r="52" spans="1:14" ht="17.25" customHeight="1" thickBot="1" x14ac:dyDescent="0.4">
      <c r="A52" s="226" t="s">
        <v>54</v>
      </c>
      <c r="B52" s="227"/>
      <c r="C52" s="227"/>
      <c r="D52" s="227"/>
      <c r="E52" s="227"/>
      <c r="F52" s="227"/>
      <c r="G52" s="227"/>
      <c r="H52" s="227"/>
      <c r="I52" s="227"/>
      <c r="J52" s="227"/>
      <c r="K52" s="227"/>
      <c r="L52" s="227"/>
      <c r="M52" s="169" t="s">
        <v>50</v>
      </c>
      <c r="N52" s="170"/>
    </row>
    <row r="53" spans="1:14" ht="13.5" customHeight="1" thickBot="1" x14ac:dyDescent="0.3">
      <c r="A53" s="160" t="s">
        <v>1</v>
      </c>
      <c r="B53" s="149" t="s">
        <v>0</v>
      </c>
      <c r="C53" s="149" t="s">
        <v>2</v>
      </c>
      <c r="D53" s="157" t="s">
        <v>18</v>
      </c>
      <c r="E53" s="158"/>
      <c r="F53" s="158"/>
      <c r="G53" s="158"/>
      <c r="H53" s="158"/>
      <c r="I53" s="158"/>
      <c r="J53" s="158"/>
      <c r="K53" s="158"/>
      <c r="L53" s="158"/>
      <c r="M53" s="158"/>
      <c r="N53" s="159"/>
    </row>
    <row r="54" spans="1:14" ht="21.75" customHeight="1" thickBot="1" x14ac:dyDescent="0.3">
      <c r="A54" s="161"/>
      <c r="B54" s="150"/>
      <c r="C54" s="150"/>
      <c r="D54" s="41" t="s">
        <v>83</v>
      </c>
      <c r="E54" s="42" t="s">
        <v>78</v>
      </c>
      <c r="F54" s="42" t="s">
        <v>40</v>
      </c>
      <c r="G54" s="42" t="s">
        <v>79</v>
      </c>
      <c r="H54" s="42" t="s">
        <v>80</v>
      </c>
      <c r="I54" s="41" t="s">
        <v>81</v>
      </c>
      <c r="J54" s="42" t="s">
        <v>82</v>
      </c>
      <c r="K54" s="43" t="s">
        <v>280</v>
      </c>
      <c r="L54" s="41" t="s">
        <v>281</v>
      </c>
      <c r="M54" s="44" t="s">
        <v>282</v>
      </c>
      <c r="N54" s="42" t="s">
        <v>283</v>
      </c>
    </row>
    <row r="55" spans="1:14" ht="138" customHeight="1" thickBot="1" x14ac:dyDescent="0.3">
      <c r="A55" s="212" t="s">
        <v>248</v>
      </c>
      <c r="B55" s="163"/>
      <c r="C55" s="163"/>
      <c r="D55" s="163"/>
      <c r="E55" s="163"/>
      <c r="F55" s="163"/>
      <c r="G55" s="163"/>
      <c r="H55" s="163"/>
      <c r="I55" s="163"/>
      <c r="J55" s="163"/>
      <c r="K55" s="163"/>
      <c r="L55" s="163"/>
      <c r="M55" s="163"/>
      <c r="N55" s="164"/>
    </row>
    <row r="56" spans="1:14" ht="21.75" customHeight="1" x14ac:dyDescent="0.25">
      <c r="A56" s="64" t="s">
        <v>228</v>
      </c>
      <c r="B56" s="70" t="s">
        <v>17</v>
      </c>
      <c r="C56" s="67" t="s">
        <v>15</v>
      </c>
      <c r="D56" s="55">
        <v>19357.37</v>
      </c>
      <c r="E56" s="46">
        <f t="shared" ref="E56:J60" si="18">104*(D56/100)</f>
        <v>20131.664799999999</v>
      </c>
      <c r="F56" s="46">
        <f t="shared" si="18"/>
        <v>20936.931391999999</v>
      </c>
      <c r="G56" s="46">
        <f t="shared" si="18"/>
        <v>21774.40864768</v>
      </c>
      <c r="H56" s="46">
        <f t="shared" si="18"/>
        <v>22645.384993587199</v>
      </c>
      <c r="I56" s="46">
        <f t="shared" si="18"/>
        <v>23551.200393330684</v>
      </c>
      <c r="J56" s="46">
        <f t="shared" si="18"/>
        <v>24493.248409063912</v>
      </c>
      <c r="K56" s="46">
        <f t="shared" ref="K56:N61" si="19">106*(J56/100)</f>
        <v>25962.843313607747</v>
      </c>
      <c r="L56" s="46">
        <f t="shared" si="19"/>
        <v>27520.613912424215</v>
      </c>
      <c r="M56" s="46">
        <f t="shared" si="19"/>
        <v>29171.850747169668</v>
      </c>
      <c r="N56" s="47">
        <f t="shared" si="19"/>
        <v>30922.16179199985</v>
      </c>
    </row>
    <row r="57" spans="1:14" ht="21.75" customHeight="1" x14ac:dyDescent="0.25">
      <c r="A57" s="65" t="s">
        <v>229</v>
      </c>
      <c r="B57" s="71" t="s">
        <v>21</v>
      </c>
      <c r="C57" s="68" t="s">
        <v>3</v>
      </c>
      <c r="D57" s="56">
        <v>21633.260000000002</v>
      </c>
      <c r="E57" s="51">
        <f t="shared" si="18"/>
        <v>22498.590400000001</v>
      </c>
      <c r="F57" s="51">
        <f t="shared" si="18"/>
        <v>23398.534016000001</v>
      </c>
      <c r="G57" s="51">
        <f t="shared" si="18"/>
        <v>24334.475376640003</v>
      </c>
      <c r="H57" s="51">
        <f t="shared" si="18"/>
        <v>25307.854391705605</v>
      </c>
      <c r="I57" s="51">
        <f t="shared" si="18"/>
        <v>26320.168567373828</v>
      </c>
      <c r="J57" s="51">
        <f t="shared" si="18"/>
        <v>27372.975310068781</v>
      </c>
      <c r="K57" s="29">
        <f t="shared" si="19"/>
        <v>29015.353828672905</v>
      </c>
      <c r="L57" s="29">
        <f t="shared" si="19"/>
        <v>30756.275058393276</v>
      </c>
      <c r="M57" s="29">
        <f t="shared" si="19"/>
        <v>32601.651561896873</v>
      </c>
      <c r="N57" s="30">
        <f t="shared" si="19"/>
        <v>34557.750655610689</v>
      </c>
    </row>
    <row r="58" spans="1:14" ht="21.75" customHeight="1" x14ac:dyDescent="0.25">
      <c r="A58" s="64" t="s">
        <v>230</v>
      </c>
      <c r="B58" s="72" t="s">
        <v>23</v>
      </c>
      <c r="C58" s="11" t="s">
        <v>5</v>
      </c>
      <c r="D58" s="32">
        <v>22563.09</v>
      </c>
      <c r="E58" s="29">
        <f t="shared" si="18"/>
        <v>23465.613600000001</v>
      </c>
      <c r="F58" s="29">
        <f t="shared" si="18"/>
        <v>24404.238143999999</v>
      </c>
      <c r="G58" s="29">
        <f t="shared" si="18"/>
        <v>25380.407669759999</v>
      </c>
      <c r="H58" s="29">
        <f t="shared" si="18"/>
        <v>26395.6239765504</v>
      </c>
      <c r="I58" s="29">
        <f t="shared" si="18"/>
        <v>27451.448935612414</v>
      </c>
      <c r="J58" s="29">
        <f t="shared" si="18"/>
        <v>28549.506893036913</v>
      </c>
      <c r="K58" s="29">
        <f t="shared" si="19"/>
        <v>30262.47730661913</v>
      </c>
      <c r="L58" s="29">
        <f t="shared" si="19"/>
        <v>32078.225945016282</v>
      </c>
      <c r="M58" s="29">
        <f t="shared" si="19"/>
        <v>34002.919501717261</v>
      </c>
      <c r="N58" s="30">
        <f t="shared" si="19"/>
        <v>36043.09467182029</v>
      </c>
    </row>
    <row r="59" spans="1:14" ht="21.75" customHeight="1" x14ac:dyDescent="0.25">
      <c r="A59" s="64" t="s">
        <v>231</v>
      </c>
      <c r="B59" s="72" t="s">
        <v>25</v>
      </c>
      <c r="C59" s="11" t="s">
        <v>7</v>
      </c>
      <c r="D59" s="32">
        <v>23386.989999999998</v>
      </c>
      <c r="E59" s="29">
        <f t="shared" si="18"/>
        <v>24322.469599999997</v>
      </c>
      <c r="F59" s="29">
        <f t="shared" si="18"/>
        <v>25295.368383999998</v>
      </c>
      <c r="G59" s="29">
        <f t="shared" si="18"/>
        <v>26307.183119359997</v>
      </c>
      <c r="H59" s="29">
        <f t="shared" si="18"/>
        <v>27359.470444134397</v>
      </c>
      <c r="I59" s="29">
        <f t="shared" si="18"/>
        <v>28453.849261899777</v>
      </c>
      <c r="J59" s="29">
        <f t="shared" si="18"/>
        <v>29592.00323237577</v>
      </c>
      <c r="K59" s="29">
        <f t="shared" si="19"/>
        <v>31367.523426318316</v>
      </c>
      <c r="L59" s="29">
        <f t="shared" si="19"/>
        <v>33249.574831897415</v>
      </c>
      <c r="M59" s="29">
        <f t="shared" si="19"/>
        <v>35244.549321811261</v>
      </c>
      <c r="N59" s="30">
        <f t="shared" si="19"/>
        <v>37359.222281119939</v>
      </c>
    </row>
    <row r="60" spans="1:14" ht="21.75" customHeight="1" x14ac:dyDescent="0.25">
      <c r="A60" s="64" t="s">
        <v>232</v>
      </c>
      <c r="B60" s="73" t="s">
        <v>27</v>
      </c>
      <c r="C60" s="11" t="s">
        <v>9</v>
      </c>
      <c r="D60" s="32">
        <v>24516.91</v>
      </c>
      <c r="E60" s="29">
        <f t="shared" si="18"/>
        <v>25497.5864</v>
      </c>
      <c r="F60" s="29">
        <f t="shared" si="18"/>
        <v>26517.489856</v>
      </c>
      <c r="G60" s="29">
        <f t="shared" si="18"/>
        <v>27578.189450239995</v>
      </c>
      <c r="H60" s="29">
        <f t="shared" si="18"/>
        <v>28681.317028249596</v>
      </c>
      <c r="I60" s="29">
        <f t="shared" si="18"/>
        <v>29828.569709379579</v>
      </c>
      <c r="J60" s="29">
        <f t="shared" si="18"/>
        <v>31021.712497754757</v>
      </c>
      <c r="K60" s="29">
        <f t="shared" si="19"/>
        <v>32883.015247620046</v>
      </c>
      <c r="L60" s="29">
        <f t="shared" si="19"/>
        <v>34855.996162477248</v>
      </c>
      <c r="M60" s="29">
        <f t="shared" si="19"/>
        <v>36947.355932225881</v>
      </c>
      <c r="N60" s="30">
        <f t="shared" si="19"/>
        <v>39164.197288159434</v>
      </c>
    </row>
    <row r="61" spans="1:14" ht="21.75" customHeight="1" thickBot="1" x14ac:dyDescent="0.3">
      <c r="A61" s="66" t="s">
        <v>233</v>
      </c>
      <c r="B61" s="74" t="s">
        <v>29</v>
      </c>
      <c r="C61" s="69" t="s">
        <v>11</v>
      </c>
      <c r="D61" s="54">
        <v>30190.05</v>
      </c>
      <c r="E61" s="49">
        <f t="shared" ref="E61:J61" si="20">103*(D61/100)</f>
        <v>31095.751499999995</v>
      </c>
      <c r="F61" s="49">
        <f t="shared" si="20"/>
        <v>32028.624044999993</v>
      </c>
      <c r="G61" s="49">
        <f t="shared" si="20"/>
        <v>32989.482766349989</v>
      </c>
      <c r="H61" s="49">
        <f t="shared" si="20"/>
        <v>33979.167249340491</v>
      </c>
      <c r="I61" s="49">
        <f t="shared" si="20"/>
        <v>34998.542266820703</v>
      </c>
      <c r="J61" s="49">
        <f t="shared" si="20"/>
        <v>36048.498534825325</v>
      </c>
      <c r="K61" s="49">
        <f t="shared" si="19"/>
        <v>38211.408446914844</v>
      </c>
      <c r="L61" s="49">
        <f t="shared" si="19"/>
        <v>40504.092953729734</v>
      </c>
      <c r="M61" s="49">
        <f t="shared" si="19"/>
        <v>42934.338530953522</v>
      </c>
      <c r="N61" s="50">
        <f t="shared" si="19"/>
        <v>45510.398842810733</v>
      </c>
    </row>
    <row r="62" spans="1:14" ht="22.5" customHeight="1" thickBot="1" x14ac:dyDescent="0.3">
      <c r="A62" s="245" t="s">
        <v>49</v>
      </c>
      <c r="B62" s="246"/>
      <c r="C62" s="246"/>
      <c r="D62" s="247"/>
      <c r="E62" s="247"/>
      <c r="F62" s="247"/>
      <c r="G62" s="247"/>
      <c r="H62" s="247"/>
      <c r="I62" s="247"/>
      <c r="J62" s="247"/>
      <c r="K62" s="247"/>
      <c r="L62" s="247"/>
      <c r="M62" s="247"/>
      <c r="N62" s="248"/>
    </row>
    <row r="63" spans="1:14" ht="19.75" customHeight="1" x14ac:dyDescent="0.25">
      <c r="A63" s="94" t="s">
        <v>171</v>
      </c>
      <c r="B63" s="97" t="s">
        <v>44</v>
      </c>
      <c r="C63" s="95" t="s">
        <v>15</v>
      </c>
      <c r="D63" s="14">
        <v>1390</v>
      </c>
      <c r="E63" s="18">
        <v>1390</v>
      </c>
      <c r="F63" s="18">
        <v>1390</v>
      </c>
      <c r="G63" s="18">
        <v>1390</v>
      </c>
      <c r="H63" s="18">
        <v>1390</v>
      </c>
      <c r="I63" s="18">
        <v>1390</v>
      </c>
      <c r="J63" s="18">
        <v>1390</v>
      </c>
      <c r="K63" s="18">
        <v>1390</v>
      </c>
      <c r="L63" s="18">
        <v>1390</v>
      </c>
      <c r="M63" s="18">
        <v>1390</v>
      </c>
      <c r="N63" s="19">
        <v>1390</v>
      </c>
    </row>
    <row r="64" spans="1:14" ht="19.75" customHeight="1" x14ac:dyDescent="0.25">
      <c r="A64" s="64" t="s">
        <v>172</v>
      </c>
      <c r="B64" s="98" t="s">
        <v>45</v>
      </c>
      <c r="C64" s="11" t="s">
        <v>15</v>
      </c>
      <c r="D64" s="20">
        <v>1550</v>
      </c>
      <c r="E64" s="15">
        <v>1550</v>
      </c>
      <c r="F64" s="15">
        <v>1550</v>
      </c>
      <c r="G64" s="15">
        <v>1550</v>
      </c>
      <c r="H64" s="15">
        <v>1550</v>
      </c>
      <c r="I64" s="15">
        <v>1550</v>
      </c>
      <c r="J64" s="15">
        <v>1550</v>
      </c>
      <c r="K64" s="15">
        <v>1550</v>
      </c>
      <c r="L64" s="15">
        <v>1550</v>
      </c>
      <c r="M64" s="15">
        <v>1550</v>
      </c>
      <c r="N64" s="21">
        <v>1550</v>
      </c>
    </row>
    <row r="65" spans="1:15" ht="19.75" customHeight="1" x14ac:dyDescent="0.25">
      <c r="A65" s="64" t="s">
        <v>173</v>
      </c>
      <c r="B65" s="98" t="s">
        <v>46</v>
      </c>
      <c r="C65" s="11" t="s">
        <v>15</v>
      </c>
      <c r="D65" s="13">
        <v>1720</v>
      </c>
      <c r="E65" s="12">
        <v>1720</v>
      </c>
      <c r="F65" s="12">
        <v>1720</v>
      </c>
      <c r="G65" s="12">
        <v>1720</v>
      </c>
      <c r="H65" s="12">
        <v>1720</v>
      </c>
      <c r="I65" s="12">
        <v>1720</v>
      </c>
      <c r="J65" s="12">
        <v>1720</v>
      </c>
      <c r="K65" s="12">
        <v>1720</v>
      </c>
      <c r="L65" s="12">
        <v>1720</v>
      </c>
      <c r="M65" s="12">
        <v>1720</v>
      </c>
      <c r="N65" s="22">
        <v>1720</v>
      </c>
    </row>
    <row r="66" spans="1:15" ht="19.75" customHeight="1" thickBot="1" x14ac:dyDescent="0.3">
      <c r="A66" s="66" t="s">
        <v>174</v>
      </c>
      <c r="B66" s="99" t="s">
        <v>47</v>
      </c>
      <c r="C66" s="96" t="s">
        <v>15</v>
      </c>
      <c r="D66" s="23">
        <v>1930</v>
      </c>
      <c r="E66" s="16">
        <v>1930</v>
      </c>
      <c r="F66" s="16">
        <v>1930</v>
      </c>
      <c r="G66" s="16">
        <v>1930</v>
      </c>
      <c r="H66" s="16">
        <v>1930</v>
      </c>
      <c r="I66" s="16">
        <v>1930</v>
      </c>
      <c r="J66" s="16">
        <v>1930</v>
      </c>
      <c r="K66" s="16">
        <v>1930</v>
      </c>
      <c r="L66" s="16">
        <v>1930</v>
      </c>
      <c r="M66" s="16">
        <v>1930</v>
      </c>
      <c r="N66" s="17">
        <v>1930</v>
      </c>
    </row>
    <row r="67" spans="1:15" ht="24" customHeight="1" thickBot="1" x14ac:dyDescent="0.3">
      <c r="A67" s="220" t="s">
        <v>48</v>
      </c>
      <c r="B67" s="221"/>
      <c r="C67" s="221"/>
      <c r="D67" s="222"/>
      <c r="E67" s="222"/>
      <c r="F67" s="222"/>
      <c r="G67" s="222"/>
      <c r="H67" s="222"/>
      <c r="I67" s="222"/>
      <c r="J67" s="222"/>
      <c r="K67" s="222"/>
      <c r="L67" s="222"/>
      <c r="M67" s="222"/>
      <c r="N67" s="223"/>
    </row>
    <row r="68" spans="1:15" ht="19" customHeight="1" x14ac:dyDescent="0.25">
      <c r="A68" s="94" t="s">
        <v>175</v>
      </c>
      <c r="B68" s="103" t="s">
        <v>12</v>
      </c>
      <c r="C68" s="100" t="s">
        <v>3</v>
      </c>
      <c r="D68" s="24">
        <v>4637.38</v>
      </c>
      <c r="E68" s="4">
        <f t="shared" ref="E68:J68" si="21">107*(D68/100)</f>
        <v>4961.9966000000004</v>
      </c>
      <c r="F68" s="4">
        <f t="shared" si="21"/>
        <v>5309.3363620000009</v>
      </c>
      <c r="G68" s="4">
        <f t="shared" si="21"/>
        <v>5680.9899073400011</v>
      </c>
      <c r="H68" s="4">
        <f t="shared" si="21"/>
        <v>6078.6592008538009</v>
      </c>
      <c r="I68" s="4">
        <f t="shared" si="21"/>
        <v>6504.1653449135665</v>
      </c>
      <c r="J68" s="4">
        <f t="shared" si="21"/>
        <v>6959.4569190575166</v>
      </c>
      <c r="K68" s="5">
        <f t="shared" ref="K68:N69" si="22">109*(J68/100)</f>
        <v>7585.8080417726933</v>
      </c>
      <c r="L68" s="5">
        <f t="shared" si="22"/>
        <v>8268.5307655322358</v>
      </c>
      <c r="M68" s="5">
        <f t="shared" si="22"/>
        <v>9012.6985344301374</v>
      </c>
      <c r="N68" s="6">
        <f t="shared" si="22"/>
        <v>9823.8414025288494</v>
      </c>
      <c r="O68" s="139"/>
    </row>
    <row r="69" spans="1:15" ht="19" customHeight="1" x14ac:dyDescent="0.25">
      <c r="A69" s="64" t="s">
        <v>176</v>
      </c>
      <c r="B69" s="104" t="s">
        <v>4</v>
      </c>
      <c r="C69" s="101" t="s">
        <v>5</v>
      </c>
      <c r="D69" s="25">
        <v>5561.86</v>
      </c>
      <c r="E69" s="2">
        <f t="shared" ref="E69:J69" si="23">111*(D69/100)</f>
        <v>6173.6645999999992</v>
      </c>
      <c r="F69" s="2">
        <f t="shared" si="23"/>
        <v>6852.7677059999996</v>
      </c>
      <c r="G69" s="2">
        <f t="shared" si="23"/>
        <v>7606.5721536600004</v>
      </c>
      <c r="H69" s="2">
        <f t="shared" si="23"/>
        <v>8443.2950905626003</v>
      </c>
      <c r="I69" s="2">
        <f t="shared" si="23"/>
        <v>9372.0575505244869</v>
      </c>
      <c r="J69" s="2">
        <f t="shared" si="23"/>
        <v>10402.98388108218</v>
      </c>
      <c r="K69" s="3">
        <f t="shared" si="22"/>
        <v>11339.252430379576</v>
      </c>
      <c r="L69" s="3">
        <f t="shared" si="22"/>
        <v>12359.785149113739</v>
      </c>
      <c r="M69" s="3">
        <f t="shared" si="22"/>
        <v>13472.165812533976</v>
      </c>
      <c r="N69" s="7">
        <f t="shared" si="22"/>
        <v>14684.660735662033</v>
      </c>
      <c r="O69" s="139"/>
    </row>
    <row r="70" spans="1:15" ht="19" customHeight="1" x14ac:dyDescent="0.25">
      <c r="A70" s="64" t="s">
        <v>177</v>
      </c>
      <c r="B70" s="104" t="s">
        <v>6</v>
      </c>
      <c r="C70" s="101" t="s">
        <v>7</v>
      </c>
      <c r="D70" s="25">
        <v>5755.53</v>
      </c>
      <c r="E70" s="2">
        <f t="shared" ref="E70:N71" si="24">109*(D70/100)</f>
        <v>6273.5276999999996</v>
      </c>
      <c r="F70" s="2">
        <f t="shared" si="24"/>
        <v>6838.1451929999994</v>
      </c>
      <c r="G70" s="2">
        <f t="shared" si="24"/>
        <v>7453.57826037</v>
      </c>
      <c r="H70" s="2">
        <f t="shared" si="24"/>
        <v>8124.4003038032997</v>
      </c>
      <c r="I70" s="2">
        <f t="shared" si="24"/>
        <v>8855.5963311455962</v>
      </c>
      <c r="J70" s="2">
        <f t="shared" si="24"/>
        <v>9652.6000009486997</v>
      </c>
      <c r="K70" s="3">
        <f t="shared" si="24"/>
        <v>10521.334001034082</v>
      </c>
      <c r="L70" s="3">
        <f t="shared" si="24"/>
        <v>11468.254061127149</v>
      </c>
      <c r="M70" s="3">
        <f t="shared" si="24"/>
        <v>12500.396926628593</v>
      </c>
      <c r="N70" s="7">
        <f t="shared" si="24"/>
        <v>13625.432650025166</v>
      </c>
      <c r="O70" s="139"/>
    </row>
    <row r="71" spans="1:15" ht="19" customHeight="1" x14ac:dyDescent="0.25">
      <c r="A71" s="64" t="s">
        <v>178</v>
      </c>
      <c r="B71" s="104" t="s">
        <v>8</v>
      </c>
      <c r="C71" s="101" t="s">
        <v>9</v>
      </c>
      <c r="D71" s="25">
        <v>6332.26</v>
      </c>
      <c r="E71" s="2">
        <f>109*(D71/100)</f>
        <v>6902.1634000000004</v>
      </c>
      <c r="F71" s="2">
        <f t="shared" si="24"/>
        <v>7523.3581060000006</v>
      </c>
      <c r="G71" s="2">
        <f t="shared" si="24"/>
        <v>8200.4603355400013</v>
      </c>
      <c r="H71" s="2">
        <f t="shared" si="24"/>
        <v>8938.5017657386015</v>
      </c>
      <c r="I71" s="2">
        <f t="shared" si="24"/>
        <v>9742.9669246550766</v>
      </c>
      <c r="J71" s="2">
        <f>109*(I71/100)</f>
        <v>10619.833947874033</v>
      </c>
      <c r="K71" s="3">
        <f t="shared" ref="K71:N74" si="25">110*(J71/100)</f>
        <v>11681.817342661436</v>
      </c>
      <c r="L71" s="3">
        <f t="shared" si="25"/>
        <v>12849.999076927579</v>
      </c>
      <c r="M71" s="3">
        <f t="shared" si="25"/>
        <v>14134.998984620337</v>
      </c>
      <c r="N71" s="7">
        <f t="shared" si="25"/>
        <v>15548.49888308237</v>
      </c>
      <c r="O71" s="139"/>
    </row>
    <row r="72" spans="1:15" ht="19" customHeight="1" x14ac:dyDescent="0.25">
      <c r="A72" s="64" t="s">
        <v>179</v>
      </c>
      <c r="B72" s="104" t="s">
        <v>10</v>
      </c>
      <c r="C72" s="101" t="s">
        <v>11</v>
      </c>
      <c r="D72" s="25">
        <v>6673.59</v>
      </c>
      <c r="E72" s="2">
        <f t="shared" ref="E72:J73" si="26">109*(D72/100)</f>
        <v>7274.2130999999999</v>
      </c>
      <c r="F72" s="2">
        <f t="shared" si="26"/>
        <v>7928.8922789999997</v>
      </c>
      <c r="G72" s="2">
        <f t="shared" si="26"/>
        <v>8642.4925841099994</v>
      </c>
      <c r="H72" s="2">
        <f t="shared" si="26"/>
        <v>9420.3169166798998</v>
      </c>
      <c r="I72" s="2">
        <f t="shared" si="26"/>
        <v>10268.145439181091</v>
      </c>
      <c r="J72" s="2">
        <f t="shared" si="26"/>
        <v>11192.278528707389</v>
      </c>
      <c r="K72" s="3">
        <f t="shared" si="25"/>
        <v>12311.506381578129</v>
      </c>
      <c r="L72" s="3">
        <f t="shared" si="25"/>
        <v>13542.657019735942</v>
      </c>
      <c r="M72" s="3">
        <f t="shared" si="25"/>
        <v>14896.922721709536</v>
      </c>
      <c r="N72" s="7">
        <f t="shared" si="25"/>
        <v>16386.614993880488</v>
      </c>
      <c r="O72" s="139"/>
    </row>
    <row r="73" spans="1:15" ht="19" customHeight="1" x14ac:dyDescent="0.25">
      <c r="A73" s="64" t="s">
        <v>141</v>
      </c>
      <c r="B73" s="104" t="s">
        <v>13</v>
      </c>
      <c r="C73" s="101" t="s">
        <v>19</v>
      </c>
      <c r="D73" s="25">
        <v>6826.5999999999995</v>
      </c>
      <c r="E73" s="2">
        <f t="shared" si="26"/>
        <v>7440.9939999999988</v>
      </c>
      <c r="F73" s="2">
        <f t="shared" si="26"/>
        <v>8110.6834599999993</v>
      </c>
      <c r="G73" s="2">
        <f t="shared" si="26"/>
        <v>8840.6449713999991</v>
      </c>
      <c r="H73" s="2">
        <f t="shared" si="26"/>
        <v>9636.3030188259982</v>
      </c>
      <c r="I73" s="2">
        <f t="shared" si="26"/>
        <v>10503.570290520338</v>
      </c>
      <c r="J73" s="2">
        <f t="shared" si="26"/>
        <v>11448.891616667168</v>
      </c>
      <c r="K73" s="3">
        <f t="shared" si="25"/>
        <v>12593.780778333885</v>
      </c>
      <c r="L73" s="3">
        <f t="shared" si="25"/>
        <v>13853.158856167274</v>
      </c>
      <c r="M73" s="3">
        <f t="shared" si="25"/>
        <v>15238.474741784003</v>
      </c>
      <c r="N73" s="7">
        <f t="shared" si="25"/>
        <v>16762.322215962402</v>
      </c>
      <c r="O73" s="139"/>
    </row>
    <row r="74" spans="1:15" ht="19" customHeight="1" thickBot="1" x14ac:dyDescent="0.3">
      <c r="A74" s="66" t="s">
        <v>142</v>
      </c>
      <c r="B74" s="105" t="s">
        <v>16</v>
      </c>
      <c r="C74" s="102" t="s">
        <v>15</v>
      </c>
      <c r="D74" s="26">
        <v>850</v>
      </c>
      <c r="E74" s="8">
        <f t="shared" ref="E74:J74" si="27">110*(D74/100)</f>
        <v>935</v>
      </c>
      <c r="F74" s="8">
        <f t="shared" si="27"/>
        <v>1028.5</v>
      </c>
      <c r="G74" s="8">
        <f t="shared" si="27"/>
        <v>1131.3499999999999</v>
      </c>
      <c r="H74" s="8">
        <f t="shared" si="27"/>
        <v>1244.4849999999999</v>
      </c>
      <c r="I74" s="8">
        <f t="shared" si="27"/>
        <v>1368.9334999999999</v>
      </c>
      <c r="J74" s="8">
        <f t="shared" si="27"/>
        <v>1505.8268499999997</v>
      </c>
      <c r="K74" s="9">
        <f t="shared" si="25"/>
        <v>1656.4095349999998</v>
      </c>
      <c r="L74" s="9">
        <f t="shared" si="25"/>
        <v>1822.0504884999998</v>
      </c>
      <c r="M74" s="9">
        <f t="shared" si="25"/>
        <v>2004.2555373499997</v>
      </c>
      <c r="N74" s="10">
        <f t="shared" si="25"/>
        <v>2204.6810910849995</v>
      </c>
      <c r="O74" s="139"/>
    </row>
    <row r="75" spans="1:15" ht="17.25" customHeight="1" thickBot="1" x14ac:dyDescent="0.4">
      <c r="A75" s="199" t="s">
        <v>53</v>
      </c>
      <c r="B75" s="200"/>
      <c r="C75" s="200"/>
      <c r="D75" s="200"/>
      <c r="E75" s="200"/>
      <c r="F75" s="200"/>
      <c r="G75" s="200"/>
      <c r="H75" s="200"/>
      <c r="I75" s="200"/>
      <c r="J75" s="200"/>
      <c r="K75" s="200"/>
      <c r="L75" s="200"/>
      <c r="M75" s="201" t="s">
        <v>51</v>
      </c>
      <c r="N75" s="202"/>
    </row>
    <row r="76" spans="1:15" ht="13.5" customHeight="1" thickBot="1" x14ac:dyDescent="0.3">
      <c r="A76" s="160" t="s">
        <v>1</v>
      </c>
      <c r="B76" s="149" t="s">
        <v>0</v>
      </c>
      <c r="C76" s="149" t="s">
        <v>2</v>
      </c>
      <c r="D76" s="157" t="s">
        <v>18</v>
      </c>
      <c r="E76" s="158"/>
      <c r="F76" s="158"/>
      <c r="G76" s="158"/>
      <c r="H76" s="158"/>
      <c r="I76" s="158"/>
      <c r="J76" s="158"/>
      <c r="K76" s="158"/>
      <c r="L76" s="158"/>
      <c r="M76" s="158"/>
      <c r="N76" s="159"/>
    </row>
    <row r="77" spans="1:15" ht="21" customHeight="1" thickBot="1" x14ac:dyDescent="0.3">
      <c r="A77" s="161"/>
      <c r="B77" s="150"/>
      <c r="C77" s="150"/>
      <c r="D77" s="41" t="s">
        <v>83</v>
      </c>
      <c r="E77" s="42" t="s">
        <v>78</v>
      </c>
      <c r="F77" s="42" t="s">
        <v>40</v>
      </c>
      <c r="G77" s="42" t="s">
        <v>79</v>
      </c>
      <c r="H77" s="42" t="s">
        <v>80</v>
      </c>
      <c r="I77" s="41" t="s">
        <v>81</v>
      </c>
      <c r="J77" s="42" t="s">
        <v>82</v>
      </c>
      <c r="K77" s="43" t="s">
        <v>280</v>
      </c>
      <c r="L77" s="41" t="s">
        <v>281</v>
      </c>
      <c r="M77" s="44" t="s">
        <v>282</v>
      </c>
      <c r="N77" s="42" t="s">
        <v>283</v>
      </c>
    </row>
    <row r="78" spans="1:15" ht="130" customHeight="1" thickBot="1" x14ac:dyDescent="0.3">
      <c r="A78" s="205" t="s">
        <v>60</v>
      </c>
      <c r="B78" s="206"/>
      <c r="C78" s="206"/>
      <c r="D78" s="206"/>
      <c r="E78" s="207"/>
      <c r="F78" s="207"/>
      <c r="G78" s="207"/>
      <c r="H78" s="207"/>
      <c r="I78" s="207"/>
      <c r="J78" s="207"/>
      <c r="K78" s="207"/>
      <c r="L78" s="207"/>
      <c r="M78" s="207"/>
      <c r="N78" s="208"/>
    </row>
    <row r="79" spans="1:15" ht="16.5" customHeight="1" x14ac:dyDescent="0.25">
      <c r="A79" s="123" t="s">
        <v>91</v>
      </c>
      <c r="B79" s="70" t="s">
        <v>17</v>
      </c>
      <c r="C79" s="126" t="s">
        <v>15</v>
      </c>
      <c r="D79" s="130">
        <v>19498.61</v>
      </c>
      <c r="E79" s="133">
        <f t="shared" ref="E79:J81" si="28">104*(D79/100)</f>
        <v>20278.554400000001</v>
      </c>
      <c r="F79" s="4">
        <f t="shared" si="28"/>
        <v>21089.696576000002</v>
      </c>
      <c r="G79" s="4">
        <f t="shared" si="28"/>
        <v>21933.284439040002</v>
      </c>
      <c r="H79" s="4">
        <f t="shared" si="28"/>
        <v>22810.615816601603</v>
      </c>
      <c r="I79" s="4">
        <f t="shared" si="28"/>
        <v>23723.040449265667</v>
      </c>
      <c r="J79" s="4">
        <f t="shared" si="28"/>
        <v>24671.962067236294</v>
      </c>
      <c r="K79" s="5">
        <f>106*(J79/100)</f>
        <v>26152.27979127047</v>
      </c>
      <c r="L79" s="5">
        <f>106*(K79/100)</f>
        <v>27721.416578746695</v>
      </c>
      <c r="M79" s="5">
        <f>106*(L79/100)</f>
        <v>29384.701573471499</v>
      </c>
      <c r="N79" s="6">
        <f>106*(M79/100)</f>
        <v>31147.78366787979</v>
      </c>
      <c r="O79" s="139"/>
    </row>
    <row r="80" spans="1:15" ht="16.5" customHeight="1" x14ac:dyDescent="0.25">
      <c r="A80" s="124" t="s">
        <v>139</v>
      </c>
      <c r="B80" s="84" t="s">
        <v>31</v>
      </c>
      <c r="C80" s="127" t="s">
        <v>14</v>
      </c>
      <c r="D80" s="131">
        <v>23104.510000000002</v>
      </c>
      <c r="E80" s="134">
        <f t="shared" si="28"/>
        <v>24028.690400000003</v>
      </c>
      <c r="F80" s="2">
        <f t="shared" si="28"/>
        <v>24989.838016000002</v>
      </c>
      <c r="G80" s="2">
        <f t="shared" si="28"/>
        <v>25989.431536640001</v>
      </c>
      <c r="H80" s="2">
        <f t="shared" si="28"/>
        <v>27029.008798105602</v>
      </c>
      <c r="I80" s="2">
        <f t="shared" si="28"/>
        <v>28110.169150029829</v>
      </c>
      <c r="J80" s="2">
        <f t="shared" si="28"/>
        <v>29234.575916031019</v>
      </c>
      <c r="K80" s="3">
        <f t="shared" ref="K80:N81" si="29">106*(J80/100)</f>
        <v>30988.650470992881</v>
      </c>
      <c r="L80" s="3">
        <f t="shared" si="29"/>
        <v>32847.969499252453</v>
      </c>
      <c r="M80" s="3">
        <f t="shared" si="29"/>
        <v>34818.8476692076</v>
      </c>
      <c r="N80" s="7">
        <f t="shared" si="29"/>
        <v>36907.978529360058</v>
      </c>
      <c r="O80" s="139"/>
    </row>
    <row r="81" spans="1:15" ht="16.5" customHeight="1" thickBot="1" x14ac:dyDescent="0.3">
      <c r="A81" s="125" t="s">
        <v>278</v>
      </c>
      <c r="B81" s="85" t="s">
        <v>31</v>
      </c>
      <c r="C81" s="128" t="s">
        <v>14</v>
      </c>
      <c r="D81" s="132">
        <v>24174.510000000002</v>
      </c>
      <c r="E81" s="135">
        <f t="shared" si="28"/>
        <v>25141.490400000002</v>
      </c>
      <c r="F81" s="8">
        <f t="shared" si="28"/>
        <v>26147.150016000003</v>
      </c>
      <c r="G81" s="8">
        <f t="shared" si="28"/>
        <v>27193.036016639999</v>
      </c>
      <c r="H81" s="8">
        <f t="shared" si="28"/>
        <v>28280.757457305597</v>
      </c>
      <c r="I81" s="8">
        <f t="shared" si="28"/>
        <v>29411.987755597816</v>
      </c>
      <c r="J81" s="8">
        <f t="shared" si="28"/>
        <v>30588.467265821731</v>
      </c>
      <c r="K81" s="9">
        <f t="shared" si="29"/>
        <v>32423.775301771035</v>
      </c>
      <c r="L81" s="9">
        <f t="shared" si="29"/>
        <v>34369.2018198773</v>
      </c>
      <c r="M81" s="9">
        <f t="shared" si="29"/>
        <v>36431.353929069934</v>
      </c>
      <c r="N81" s="10">
        <f t="shared" si="29"/>
        <v>38617.235164814127</v>
      </c>
      <c r="O81" s="139"/>
    </row>
    <row r="82" spans="1:15" ht="130" customHeight="1" thickBot="1" x14ac:dyDescent="0.3">
      <c r="A82" s="209" t="s">
        <v>61</v>
      </c>
      <c r="B82" s="207"/>
      <c r="C82" s="207"/>
      <c r="D82" s="207"/>
      <c r="E82" s="210"/>
      <c r="F82" s="210"/>
      <c r="G82" s="210"/>
      <c r="H82" s="210"/>
      <c r="I82" s="210"/>
      <c r="J82" s="210"/>
      <c r="K82" s="210"/>
      <c r="L82" s="210"/>
      <c r="M82" s="210"/>
      <c r="N82" s="211"/>
      <c r="O82" s="139"/>
    </row>
    <row r="83" spans="1:15" ht="17.25" customHeight="1" x14ac:dyDescent="0.25">
      <c r="A83" s="94" t="s">
        <v>284</v>
      </c>
      <c r="B83" s="70" t="s">
        <v>17</v>
      </c>
      <c r="C83" s="70" t="s">
        <v>15</v>
      </c>
      <c r="D83" s="45">
        <v>19837.8</v>
      </c>
      <c r="E83" s="46">
        <f t="shared" ref="E83:J83" si="30">104*(D83/100)</f>
        <v>20631.311999999998</v>
      </c>
      <c r="F83" s="46">
        <f t="shared" si="30"/>
        <v>21456.564479999997</v>
      </c>
      <c r="G83" s="46">
        <f t="shared" si="30"/>
        <v>22314.827059199997</v>
      </c>
      <c r="H83" s="46">
        <f t="shared" si="30"/>
        <v>23207.420141567996</v>
      </c>
      <c r="I83" s="46">
        <f t="shared" si="30"/>
        <v>24135.716947230718</v>
      </c>
      <c r="J83" s="46">
        <f t="shared" si="30"/>
        <v>25101.145625119949</v>
      </c>
      <c r="K83" s="46">
        <f t="shared" ref="K83:N85" si="31">106*(J83/100)</f>
        <v>26607.214362627146</v>
      </c>
      <c r="L83" s="46">
        <f t="shared" si="31"/>
        <v>28203.647224384771</v>
      </c>
      <c r="M83" s="46">
        <f t="shared" si="31"/>
        <v>29895.866057847856</v>
      </c>
      <c r="N83" s="47">
        <f t="shared" si="31"/>
        <v>31689.618021318725</v>
      </c>
      <c r="O83" s="139"/>
    </row>
    <row r="84" spans="1:15" ht="17.25" customHeight="1" x14ac:dyDescent="0.25">
      <c r="A84" s="64" t="s">
        <v>140</v>
      </c>
      <c r="B84" s="83" t="s">
        <v>32</v>
      </c>
      <c r="C84" s="83" t="s">
        <v>14</v>
      </c>
      <c r="D84" s="28">
        <v>25387.89</v>
      </c>
      <c r="E84" s="29">
        <f t="shared" ref="E84:J85" si="32">104*(D84/100)</f>
        <v>26403.405599999998</v>
      </c>
      <c r="F84" s="29">
        <f t="shared" si="32"/>
        <v>27459.541823999996</v>
      </c>
      <c r="G84" s="29">
        <f t="shared" si="32"/>
        <v>28557.923496959997</v>
      </c>
      <c r="H84" s="29">
        <f t="shared" si="32"/>
        <v>29700.240436838394</v>
      </c>
      <c r="I84" s="29">
        <f t="shared" si="32"/>
        <v>30888.250054311931</v>
      </c>
      <c r="J84" s="29">
        <f t="shared" si="32"/>
        <v>32123.780056484407</v>
      </c>
      <c r="K84" s="29">
        <f t="shared" si="31"/>
        <v>34051.20685987347</v>
      </c>
      <c r="L84" s="29">
        <f t="shared" si="31"/>
        <v>36094.279271465879</v>
      </c>
      <c r="M84" s="29">
        <f t="shared" si="31"/>
        <v>38259.936027753829</v>
      </c>
      <c r="N84" s="30">
        <f t="shared" si="31"/>
        <v>40555.532189419057</v>
      </c>
      <c r="O84" s="139"/>
    </row>
    <row r="85" spans="1:15" ht="21.75" customHeight="1" thickBot="1" x14ac:dyDescent="0.3">
      <c r="A85" s="66" t="s">
        <v>285</v>
      </c>
      <c r="B85" s="85" t="s">
        <v>32</v>
      </c>
      <c r="C85" s="85" t="s">
        <v>14</v>
      </c>
      <c r="D85" s="31">
        <v>26457.89</v>
      </c>
      <c r="E85" s="49">
        <f t="shared" si="32"/>
        <v>27516.205599999998</v>
      </c>
      <c r="F85" s="49">
        <f t="shared" si="32"/>
        <v>28616.853823999994</v>
      </c>
      <c r="G85" s="49">
        <f t="shared" si="32"/>
        <v>29761.527976959991</v>
      </c>
      <c r="H85" s="49">
        <f t="shared" si="32"/>
        <v>30951.989096038389</v>
      </c>
      <c r="I85" s="49">
        <f t="shared" si="32"/>
        <v>32190.068659879929</v>
      </c>
      <c r="J85" s="49">
        <f t="shared" si="32"/>
        <v>33477.671406275127</v>
      </c>
      <c r="K85" s="49">
        <f t="shared" si="31"/>
        <v>35486.331690651634</v>
      </c>
      <c r="L85" s="49">
        <f t="shared" si="31"/>
        <v>37615.511592090734</v>
      </c>
      <c r="M85" s="49">
        <f t="shared" si="31"/>
        <v>39872.442287616177</v>
      </c>
      <c r="N85" s="50">
        <f t="shared" si="31"/>
        <v>42264.788824873147</v>
      </c>
      <c r="O85" s="139"/>
    </row>
    <row r="86" spans="1:15" ht="113.25" customHeight="1" thickBot="1" x14ac:dyDescent="0.3">
      <c r="A86" s="179" t="s">
        <v>270</v>
      </c>
      <c r="B86" s="180"/>
      <c r="C86" s="180"/>
      <c r="D86" s="181"/>
      <c r="E86" s="181"/>
      <c r="F86" s="181"/>
      <c r="G86" s="181"/>
      <c r="H86" s="181"/>
      <c r="I86" s="181"/>
      <c r="J86" s="181"/>
      <c r="K86" s="181"/>
      <c r="L86" s="181"/>
      <c r="M86" s="181"/>
      <c r="N86" s="182"/>
      <c r="O86" s="139"/>
    </row>
    <row r="87" spans="1:15" ht="15.75" customHeight="1" x14ac:dyDescent="0.25">
      <c r="A87" s="62" t="s">
        <v>273</v>
      </c>
      <c r="B87" s="108" t="s">
        <v>17</v>
      </c>
      <c r="C87" s="63" t="s">
        <v>15</v>
      </c>
      <c r="D87" s="57">
        <v>15814.6</v>
      </c>
      <c r="E87" s="46">
        <f t="shared" ref="E87:J89" si="33">104*(D87/100)</f>
        <v>16447.184000000001</v>
      </c>
      <c r="F87" s="46">
        <f t="shared" si="33"/>
        <v>17105.071360000002</v>
      </c>
      <c r="G87" s="46">
        <f t="shared" si="33"/>
        <v>17789.274214400004</v>
      </c>
      <c r="H87" s="46">
        <f t="shared" si="33"/>
        <v>18500.845182976005</v>
      </c>
      <c r="I87" s="46">
        <f t="shared" si="33"/>
        <v>19240.878990295045</v>
      </c>
      <c r="J87" s="46">
        <f t="shared" si="33"/>
        <v>20010.514149906845</v>
      </c>
      <c r="K87" s="46">
        <f t="shared" ref="K87:N89" si="34">106*(J87/100)</f>
        <v>21211.144998901254</v>
      </c>
      <c r="L87" s="46">
        <f t="shared" si="34"/>
        <v>22483.813698835333</v>
      </c>
      <c r="M87" s="46">
        <f t="shared" si="34"/>
        <v>23832.842520765451</v>
      </c>
      <c r="N87" s="47">
        <f t="shared" si="34"/>
        <v>25262.813072011377</v>
      </c>
      <c r="O87" s="139"/>
    </row>
    <row r="88" spans="1:15" ht="20.149999999999999" customHeight="1" x14ac:dyDescent="0.25">
      <c r="A88" s="76" t="s">
        <v>274</v>
      </c>
      <c r="B88" s="92" t="s">
        <v>31</v>
      </c>
      <c r="C88" s="107" t="s">
        <v>14</v>
      </c>
      <c r="D88" s="58">
        <v>23165.5</v>
      </c>
      <c r="E88" s="29">
        <f t="shared" si="33"/>
        <v>24092.12</v>
      </c>
      <c r="F88" s="29">
        <f t="shared" si="33"/>
        <v>25055.804799999998</v>
      </c>
      <c r="G88" s="29">
        <f t="shared" si="33"/>
        <v>26058.036991999998</v>
      </c>
      <c r="H88" s="29">
        <f t="shared" si="33"/>
        <v>27100.358471679996</v>
      </c>
      <c r="I88" s="29">
        <f t="shared" si="33"/>
        <v>28184.372810547193</v>
      </c>
      <c r="J88" s="29">
        <f t="shared" si="33"/>
        <v>29311.747722969081</v>
      </c>
      <c r="K88" s="29">
        <f t="shared" si="34"/>
        <v>31070.452586347223</v>
      </c>
      <c r="L88" s="29">
        <f t="shared" si="34"/>
        <v>32934.679741528053</v>
      </c>
      <c r="M88" s="29">
        <f t="shared" si="34"/>
        <v>34910.760526019738</v>
      </c>
      <c r="N88" s="30">
        <f t="shared" si="34"/>
        <v>37005.406157580925</v>
      </c>
      <c r="O88" s="139"/>
    </row>
    <row r="89" spans="1:15" ht="21.75" customHeight="1" thickBot="1" x14ac:dyDescent="0.3">
      <c r="A89" s="78" t="s">
        <v>275</v>
      </c>
      <c r="B89" s="93" t="s">
        <v>31</v>
      </c>
      <c r="C89" s="88" t="s">
        <v>14</v>
      </c>
      <c r="D89" s="59">
        <v>24331.8</v>
      </c>
      <c r="E89" s="49">
        <f t="shared" si="33"/>
        <v>25305.072</v>
      </c>
      <c r="F89" s="49">
        <f t="shared" si="33"/>
        <v>26317.274880000001</v>
      </c>
      <c r="G89" s="49">
        <f t="shared" si="33"/>
        <v>27369.965875200003</v>
      </c>
      <c r="H89" s="49">
        <f t="shared" si="33"/>
        <v>28464.764510207999</v>
      </c>
      <c r="I89" s="49">
        <f t="shared" si="33"/>
        <v>29603.355090616318</v>
      </c>
      <c r="J89" s="49">
        <f t="shared" si="33"/>
        <v>30787.489294240968</v>
      </c>
      <c r="K89" s="49">
        <f t="shared" si="34"/>
        <v>32634.73865189543</v>
      </c>
      <c r="L89" s="49">
        <f t="shared" si="34"/>
        <v>34592.822971009155</v>
      </c>
      <c r="M89" s="49">
        <f t="shared" si="34"/>
        <v>36668.392349269707</v>
      </c>
      <c r="N89" s="50">
        <f t="shared" si="34"/>
        <v>38868.495890225895</v>
      </c>
      <c r="O89" s="139"/>
    </row>
    <row r="90" spans="1:15" ht="27" customHeight="1" thickBot="1" x14ac:dyDescent="0.3">
      <c r="A90" s="203" t="s">
        <v>286</v>
      </c>
      <c r="B90" s="204"/>
      <c r="C90" s="204"/>
      <c r="D90" s="204"/>
      <c r="E90" s="204"/>
      <c r="F90" s="204"/>
      <c r="G90" s="204"/>
      <c r="H90" s="204"/>
      <c r="I90" s="204"/>
      <c r="J90" s="204"/>
      <c r="K90" s="204"/>
      <c r="L90" s="204"/>
      <c r="M90" s="173" t="s">
        <v>55</v>
      </c>
      <c r="N90" s="174"/>
    </row>
    <row r="91" spans="1:15" ht="23.25" customHeight="1" thickBot="1" x14ac:dyDescent="0.3">
      <c r="A91" s="160" t="s">
        <v>1</v>
      </c>
      <c r="B91" s="149" t="s">
        <v>0</v>
      </c>
      <c r="C91" s="149" t="s">
        <v>2</v>
      </c>
      <c r="D91" s="157" t="s">
        <v>18</v>
      </c>
      <c r="E91" s="158"/>
      <c r="F91" s="158"/>
      <c r="G91" s="158"/>
      <c r="H91" s="158"/>
      <c r="I91" s="158"/>
      <c r="J91" s="158"/>
      <c r="K91" s="158"/>
      <c r="L91" s="158"/>
      <c r="M91" s="158"/>
      <c r="N91" s="159"/>
    </row>
    <row r="92" spans="1:15" ht="27" customHeight="1" thickBot="1" x14ac:dyDescent="0.3">
      <c r="A92" s="161"/>
      <c r="B92" s="150"/>
      <c r="C92" s="150"/>
      <c r="D92" s="41" t="s">
        <v>83</v>
      </c>
      <c r="E92" s="42" t="s">
        <v>78</v>
      </c>
      <c r="F92" s="42" t="s">
        <v>40</v>
      </c>
      <c r="G92" s="42" t="s">
        <v>79</v>
      </c>
      <c r="H92" s="42" t="s">
        <v>80</v>
      </c>
      <c r="I92" s="41" t="s">
        <v>81</v>
      </c>
      <c r="J92" s="42" t="s">
        <v>82</v>
      </c>
      <c r="K92" s="43" t="s">
        <v>280</v>
      </c>
      <c r="L92" s="41" t="s">
        <v>281</v>
      </c>
      <c r="M92" s="44" t="s">
        <v>282</v>
      </c>
      <c r="N92" s="42" t="s">
        <v>283</v>
      </c>
    </row>
    <row r="93" spans="1:15" ht="177.75" customHeight="1" thickBot="1" x14ac:dyDescent="0.3">
      <c r="A93" s="232" t="s">
        <v>251</v>
      </c>
      <c r="B93" s="233"/>
      <c r="C93" s="233"/>
      <c r="D93" s="233"/>
      <c r="E93" s="233"/>
      <c r="F93" s="233"/>
      <c r="G93" s="233"/>
      <c r="H93" s="233"/>
      <c r="I93" s="233"/>
      <c r="J93" s="233"/>
      <c r="K93" s="233"/>
      <c r="L93" s="233"/>
      <c r="M93" s="233"/>
      <c r="N93" s="234"/>
    </row>
    <row r="94" spans="1:15" ht="21.75" customHeight="1" x14ac:dyDescent="0.25">
      <c r="A94" s="94" t="s">
        <v>288</v>
      </c>
      <c r="B94" s="70" t="s">
        <v>17</v>
      </c>
      <c r="C94" s="70" t="s">
        <v>15</v>
      </c>
      <c r="D94" s="52">
        <v>21638.61</v>
      </c>
      <c r="E94" s="4">
        <f t="shared" ref="E94:J94" si="35">104*(D94/100)</f>
        <v>22504.154399999999</v>
      </c>
      <c r="F94" s="4">
        <f t="shared" si="35"/>
        <v>23404.320575999998</v>
      </c>
      <c r="G94" s="4">
        <f t="shared" si="35"/>
        <v>24340.493399039999</v>
      </c>
      <c r="H94" s="4">
        <f t="shared" si="35"/>
        <v>25314.1131350016</v>
      </c>
      <c r="I94" s="4">
        <f t="shared" si="35"/>
        <v>26326.677660401663</v>
      </c>
      <c r="J94" s="4">
        <f t="shared" si="35"/>
        <v>27379.74476681773</v>
      </c>
      <c r="K94" s="5">
        <f>106*(J94/100)</f>
        <v>29022.529452826795</v>
      </c>
      <c r="L94" s="5">
        <f>106*(K94/100)</f>
        <v>30763.881219996405</v>
      </c>
      <c r="M94" s="5">
        <f>106*(L94/100)</f>
        <v>32609.714093196188</v>
      </c>
      <c r="N94" s="6">
        <f>106*(M94/100)</f>
        <v>34566.296938787957</v>
      </c>
      <c r="O94" s="139"/>
    </row>
    <row r="95" spans="1:15" ht="26.25" customHeight="1" x14ac:dyDescent="0.25">
      <c r="A95" s="76" t="s">
        <v>276</v>
      </c>
      <c r="B95" s="83" t="s">
        <v>33</v>
      </c>
      <c r="C95" s="83" t="s">
        <v>7</v>
      </c>
      <c r="D95" s="28">
        <v>25964.62</v>
      </c>
      <c r="E95" s="29">
        <f t="shared" ref="E95:J96" si="36">105*(D95/100)</f>
        <v>27262.850999999995</v>
      </c>
      <c r="F95" s="29">
        <f t="shared" si="36"/>
        <v>28625.993549999996</v>
      </c>
      <c r="G95" s="29">
        <f t="shared" si="36"/>
        <v>30057.293227499998</v>
      </c>
      <c r="H95" s="29">
        <f t="shared" si="36"/>
        <v>31560.157888874997</v>
      </c>
      <c r="I95" s="29">
        <f t="shared" si="36"/>
        <v>33138.165783318749</v>
      </c>
      <c r="J95" s="29">
        <f t="shared" si="36"/>
        <v>34795.074072484684</v>
      </c>
      <c r="K95" s="29">
        <f t="shared" ref="K95:N96" si="37">107*(J95/100)</f>
        <v>37230.729257558611</v>
      </c>
      <c r="L95" s="29">
        <f t="shared" si="37"/>
        <v>39836.880305587714</v>
      </c>
      <c r="M95" s="29">
        <f t="shared" si="37"/>
        <v>42625.461926978853</v>
      </c>
      <c r="N95" s="30">
        <f t="shared" si="37"/>
        <v>45609.244261867374</v>
      </c>
      <c r="O95" s="139"/>
    </row>
    <row r="96" spans="1:15" ht="27" customHeight="1" thickBot="1" x14ac:dyDescent="0.3">
      <c r="A96" s="78" t="s">
        <v>277</v>
      </c>
      <c r="B96" s="85" t="s">
        <v>33</v>
      </c>
      <c r="C96" s="85" t="s">
        <v>7</v>
      </c>
      <c r="D96" s="31">
        <v>27356.69</v>
      </c>
      <c r="E96" s="49">
        <f t="shared" si="36"/>
        <v>28724.524499999996</v>
      </c>
      <c r="F96" s="49">
        <f t="shared" si="36"/>
        <v>30160.750724999994</v>
      </c>
      <c r="G96" s="49">
        <f t="shared" si="36"/>
        <v>31668.788261249996</v>
      </c>
      <c r="H96" s="49">
        <f t="shared" si="36"/>
        <v>33252.227674312497</v>
      </c>
      <c r="I96" s="49">
        <f t="shared" si="36"/>
        <v>34914.839058028119</v>
      </c>
      <c r="J96" s="49">
        <f t="shared" si="36"/>
        <v>36660.581010929527</v>
      </c>
      <c r="K96" s="49">
        <f t="shared" si="37"/>
        <v>39226.821681694593</v>
      </c>
      <c r="L96" s="49">
        <f t="shared" si="37"/>
        <v>41972.699199413219</v>
      </c>
      <c r="M96" s="49">
        <f t="shared" si="37"/>
        <v>44910.788143372141</v>
      </c>
      <c r="N96" s="50">
        <f t="shared" si="37"/>
        <v>48054.54331340819</v>
      </c>
      <c r="O96" s="139"/>
    </row>
    <row r="97" spans="1:15" ht="176.25" customHeight="1" thickBot="1" x14ac:dyDescent="0.3">
      <c r="A97" s="232" t="s">
        <v>252</v>
      </c>
      <c r="B97" s="233"/>
      <c r="C97" s="233"/>
      <c r="D97" s="233"/>
      <c r="E97" s="233"/>
      <c r="F97" s="233"/>
      <c r="G97" s="233"/>
      <c r="H97" s="233"/>
      <c r="I97" s="233"/>
      <c r="J97" s="233"/>
      <c r="K97" s="233"/>
      <c r="L97" s="233"/>
      <c r="M97" s="233"/>
      <c r="N97" s="234"/>
      <c r="O97" s="139"/>
    </row>
    <row r="98" spans="1:15" ht="23.25" customHeight="1" x14ac:dyDescent="0.25">
      <c r="A98" s="62" t="s">
        <v>287</v>
      </c>
      <c r="B98" s="82" t="s">
        <v>17</v>
      </c>
      <c r="C98" s="79" t="s">
        <v>15</v>
      </c>
      <c r="D98" s="24">
        <v>21977.8</v>
      </c>
      <c r="E98" s="37">
        <f t="shared" ref="E98:J98" si="38">104*(D98/100)</f>
        <v>22856.912</v>
      </c>
      <c r="F98" s="37">
        <f t="shared" si="38"/>
        <v>23771.188480000001</v>
      </c>
      <c r="G98" s="37">
        <f t="shared" si="38"/>
        <v>24722.036019200001</v>
      </c>
      <c r="H98" s="37">
        <f t="shared" si="38"/>
        <v>25710.917459968001</v>
      </c>
      <c r="I98" s="37">
        <f t="shared" si="38"/>
        <v>26739.354158366717</v>
      </c>
      <c r="J98" s="37">
        <f t="shared" si="38"/>
        <v>27808.928324701385</v>
      </c>
      <c r="K98" s="46">
        <f>106*(J98/100)</f>
        <v>29477.464024183468</v>
      </c>
      <c r="L98" s="46">
        <f>106*(K98/100)</f>
        <v>31246.111865634477</v>
      </c>
      <c r="M98" s="46">
        <f>106*(L98/100)</f>
        <v>33120.878577572541</v>
      </c>
      <c r="N98" s="47">
        <f>106*(M98/100)</f>
        <v>35108.131292226892</v>
      </c>
      <c r="O98" s="139"/>
    </row>
    <row r="99" spans="1:15" ht="26.25" customHeight="1" x14ac:dyDescent="0.25">
      <c r="A99" s="76" t="s">
        <v>271</v>
      </c>
      <c r="B99" s="83" t="s">
        <v>33</v>
      </c>
      <c r="C99" s="137" t="s">
        <v>7</v>
      </c>
      <c r="D99" s="32">
        <v>25547.32</v>
      </c>
      <c r="E99" s="29">
        <f t="shared" ref="E99:J100" si="39">105*(D99/100)</f>
        <v>26824.685999999998</v>
      </c>
      <c r="F99" s="29">
        <f t="shared" si="39"/>
        <v>28165.920299999998</v>
      </c>
      <c r="G99" s="29">
        <f t="shared" si="39"/>
        <v>29574.216314999998</v>
      </c>
      <c r="H99" s="29">
        <f t="shared" si="39"/>
        <v>31052.927130749995</v>
      </c>
      <c r="I99" s="29">
        <f t="shared" si="39"/>
        <v>32605.573487287493</v>
      </c>
      <c r="J99" s="29">
        <f t="shared" si="39"/>
        <v>34235.85216165187</v>
      </c>
      <c r="K99" s="29">
        <f t="shared" ref="K99:N100" si="40">107*(J99/100)</f>
        <v>36632.361812967501</v>
      </c>
      <c r="L99" s="29">
        <f t="shared" si="40"/>
        <v>39196.627139875229</v>
      </c>
      <c r="M99" s="29">
        <f t="shared" si="40"/>
        <v>41940.391039666494</v>
      </c>
      <c r="N99" s="30">
        <f t="shared" si="40"/>
        <v>44876.218412443151</v>
      </c>
      <c r="O99" s="139"/>
    </row>
    <row r="100" spans="1:15" ht="25.5" customHeight="1" thickBot="1" x14ac:dyDescent="0.3">
      <c r="A100" s="78" t="s">
        <v>272</v>
      </c>
      <c r="B100" s="85" t="s">
        <v>33</v>
      </c>
      <c r="C100" s="128" t="s">
        <v>7</v>
      </c>
      <c r="D100" s="54">
        <v>26288.829999999998</v>
      </c>
      <c r="E100" s="49">
        <f t="shared" si="39"/>
        <v>27603.271499999995</v>
      </c>
      <c r="F100" s="49">
        <f t="shared" si="39"/>
        <v>28983.435074999994</v>
      </c>
      <c r="G100" s="49">
        <f t="shared" si="39"/>
        <v>30432.606828749995</v>
      </c>
      <c r="H100" s="49">
        <f t="shared" si="39"/>
        <v>31954.237170187494</v>
      </c>
      <c r="I100" s="49">
        <f t="shared" si="39"/>
        <v>33551.949028696872</v>
      </c>
      <c r="J100" s="49">
        <f t="shared" si="39"/>
        <v>35229.546480131714</v>
      </c>
      <c r="K100" s="49">
        <f t="shared" si="40"/>
        <v>37695.614733740935</v>
      </c>
      <c r="L100" s="49">
        <f t="shared" si="40"/>
        <v>40334.3077651028</v>
      </c>
      <c r="M100" s="49">
        <f t="shared" si="40"/>
        <v>43157.70930866</v>
      </c>
      <c r="N100" s="50">
        <f t="shared" si="40"/>
        <v>46178.748960266195</v>
      </c>
      <c r="O100" s="139"/>
    </row>
    <row r="101" spans="1:15" ht="22.5" customHeight="1" thickBot="1" x14ac:dyDescent="0.3">
      <c r="A101" s="171" t="s">
        <v>52</v>
      </c>
      <c r="B101" s="172"/>
      <c r="C101" s="172"/>
      <c r="D101" s="172"/>
      <c r="E101" s="172"/>
      <c r="F101" s="172"/>
      <c r="G101" s="172"/>
      <c r="H101" s="172"/>
      <c r="I101" s="172"/>
      <c r="J101" s="172"/>
      <c r="K101" s="172"/>
      <c r="L101" s="172"/>
      <c r="M101" s="173" t="s">
        <v>56</v>
      </c>
      <c r="N101" s="174"/>
      <c r="O101" s="139"/>
    </row>
    <row r="102" spans="1:15" ht="13.5" customHeight="1" thickBot="1" x14ac:dyDescent="0.3">
      <c r="A102" s="147" t="s">
        <v>1</v>
      </c>
      <c r="B102" s="149" t="s">
        <v>0</v>
      </c>
      <c r="C102" s="149" t="s">
        <v>2</v>
      </c>
      <c r="D102" s="151" t="s">
        <v>18</v>
      </c>
      <c r="E102" s="152"/>
      <c r="F102" s="152"/>
      <c r="G102" s="152"/>
      <c r="H102" s="152"/>
      <c r="I102" s="152"/>
      <c r="J102" s="152"/>
      <c r="K102" s="152"/>
      <c r="L102" s="152"/>
      <c r="M102" s="152"/>
      <c r="N102" s="153"/>
      <c r="O102" s="139"/>
    </row>
    <row r="103" spans="1:15" ht="21" customHeight="1" thickBot="1" x14ac:dyDescent="0.3">
      <c r="A103" s="148"/>
      <c r="B103" s="150"/>
      <c r="C103" s="150"/>
      <c r="D103" s="41" t="s">
        <v>83</v>
      </c>
      <c r="E103" s="42" t="s">
        <v>78</v>
      </c>
      <c r="F103" s="42" t="s">
        <v>40</v>
      </c>
      <c r="G103" s="42" t="s">
        <v>79</v>
      </c>
      <c r="H103" s="42" t="s">
        <v>80</v>
      </c>
      <c r="I103" s="41" t="s">
        <v>81</v>
      </c>
      <c r="J103" s="42" t="s">
        <v>82</v>
      </c>
      <c r="K103" s="43" t="s">
        <v>280</v>
      </c>
      <c r="L103" s="41" t="s">
        <v>281</v>
      </c>
      <c r="M103" s="44" t="s">
        <v>282</v>
      </c>
      <c r="N103" s="42" t="s">
        <v>283</v>
      </c>
      <c r="O103" s="139"/>
    </row>
    <row r="104" spans="1:15" ht="138" customHeight="1" thickBot="1" x14ac:dyDescent="0.3">
      <c r="A104" s="175" t="s">
        <v>62</v>
      </c>
      <c r="B104" s="176"/>
      <c r="C104" s="176"/>
      <c r="D104" s="177"/>
      <c r="E104" s="177"/>
      <c r="F104" s="177"/>
      <c r="G104" s="177"/>
      <c r="H104" s="177"/>
      <c r="I104" s="177"/>
      <c r="J104" s="177"/>
      <c r="K104" s="177"/>
      <c r="L104" s="177"/>
      <c r="M104" s="177"/>
      <c r="N104" s="178"/>
      <c r="O104" s="139"/>
    </row>
    <row r="105" spans="1:15" ht="20.25" customHeight="1" x14ac:dyDescent="0.25">
      <c r="A105" s="38" t="s">
        <v>92</v>
      </c>
      <c r="B105" s="111" t="s">
        <v>20</v>
      </c>
      <c r="C105" s="109" t="s">
        <v>15</v>
      </c>
      <c r="D105" s="57">
        <v>23053.149999999998</v>
      </c>
      <c r="E105" s="5">
        <f t="shared" ref="E105:J110" si="41">104*(D105/100)</f>
        <v>23975.275999999998</v>
      </c>
      <c r="F105" s="5">
        <f t="shared" si="41"/>
        <v>24934.287039999996</v>
      </c>
      <c r="G105" s="5">
        <f t="shared" si="41"/>
        <v>25931.658521599995</v>
      </c>
      <c r="H105" s="5">
        <f t="shared" si="41"/>
        <v>26968.924862463995</v>
      </c>
      <c r="I105" s="5">
        <f t="shared" si="41"/>
        <v>28047.681856962554</v>
      </c>
      <c r="J105" s="5">
        <f t="shared" si="41"/>
        <v>29169.589131241057</v>
      </c>
      <c r="K105" s="5">
        <f>106*(J105/100)</f>
        <v>30919.764479115522</v>
      </c>
      <c r="L105" s="5">
        <f>106*(K105/100)</f>
        <v>32774.950347862454</v>
      </c>
      <c r="M105" s="5">
        <f>106*(L105/100)</f>
        <v>34741.447368734203</v>
      </c>
      <c r="N105" s="6">
        <f>106*(M105/100)</f>
        <v>36825.934210858257</v>
      </c>
      <c r="O105" s="139"/>
    </row>
    <row r="106" spans="1:15" ht="19.5" customHeight="1" x14ac:dyDescent="0.25">
      <c r="A106" s="76" t="s">
        <v>109</v>
      </c>
      <c r="B106" s="112" t="s">
        <v>34</v>
      </c>
      <c r="C106" s="107" t="s">
        <v>3</v>
      </c>
      <c r="D106" s="58">
        <v>25423.200000000001</v>
      </c>
      <c r="E106" s="3">
        <f t="shared" si="41"/>
        <v>26440.128000000001</v>
      </c>
      <c r="F106" s="3">
        <f t="shared" si="41"/>
        <v>27497.733119999997</v>
      </c>
      <c r="G106" s="3">
        <f t="shared" si="41"/>
        <v>28597.642444799996</v>
      </c>
      <c r="H106" s="3">
        <f t="shared" si="41"/>
        <v>29741.548142592001</v>
      </c>
      <c r="I106" s="3">
        <f t="shared" si="41"/>
        <v>30931.210068295681</v>
      </c>
      <c r="J106" s="3">
        <f t="shared" si="41"/>
        <v>32168.458471027505</v>
      </c>
      <c r="K106" s="3">
        <f t="shared" ref="K106:N110" si="42">106*(J106/100)</f>
        <v>34098.565979289153</v>
      </c>
      <c r="L106" s="3">
        <f t="shared" si="42"/>
        <v>36144.479938046497</v>
      </c>
      <c r="M106" s="3">
        <f t="shared" si="42"/>
        <v>38313.14873432929</v>
      </c>
      <c r="N106" s="7">
        <f t="shared" si="42"/>
        <v>40611.937658389048</v>
      </c>
      <c r="O106" s="139"/>
    </row>
    <row r="107" spans="1:15" ht="21" customHeight="1" x14ac:dyDescent="0.25">
      <c r="A107" s="76" t="s">
        <v>110</v>
      </c>
      <c r="B107" s="112" t="s">
        <v>35</v>
      </c>
      <c r="C107" s="107" t="s">
        <v>5</v>
      </c>
      <c r="D107" s="58">
        <v>26311.3</v>
      </c>
      <c r="E107" s="3">
        <f t="shared" si="41"/>
        <v>27363.752</v>
      </c>
      <c r="F107" s="3">
        <f t="shared" si="41"/>
        <v>28458.302080000001</v>
      </c>
      <c r="G107" s="3">
        <f t="shared" si="41"/>
        <v>29596.634163199997</v>
      </c>
      <c r="H107" s="3">
        <f t="shared" si="41"/>
        <v>30780.499529727997</v>
      </c>
      <c r="I107" s="3">
        <f t="shared" si="41"/>
        <v>32011.719510917115</v>
      </c>
      <c r="J107" s="3">
        <f t="shared" si="41"/>
        <v>33292.188291353799</v>
      </c>
      <c r="K107" s="3">
        <f t="shared" si="42"/>
        <v>35289.719588835032</v>
      </c>
      <c r="L107" s="3">
        <f t="shared" si="42"/>
        <v>37407.102764165131</v>
      </c>
      <c r="M107" s="3">
        <f t="shared" si="42"/>
        <v>39651.52893001504</v>
      </c>
      <c r="N107" s="7">
        <f t="shared" si="42"/>
        <v>42030.620665815943</v>
      </c>
      <c r="O107" s="139"/>
    </row>
    <row r="108" spans="1:15" ht="19.5" customHeight="1" x14ac:dyDescent="0.25">
      <c r="A108" s="76" t="s">
        <v>111</v>
      </c>
      <c r="B108" s="112" t="s">
        <v>36</v>
      </c>
      <c r="C108" s="107" t="s">
        <v>7</v>
      </c>
      <c r="D108" s="58">
        <v>27249.69</v>
      </c>
      <c r="E108" s="3">
        <f t="shared" si="41"/>
        <v>28339.677599999999</v>
      </c>
      <c r="F108" s="3">
        <f t="shared" si="41"/>
        <v>29473.264703999997</v>
      </c>
      <c r="G108" s="3">
        <f t="shared" si="41"/>
        <v>30652.195292159995</v>
      </c>
      <c r="H108" s="3">
        <f t="shared" si="41"/>
        <v>31878.283103846396</v>
      </c>
      <c r="I108" s="3">
        <f t="shared" si="41"/>
        <v>33153.414428000251</v>
      </c>
      <c r="J108" s="3">
        <f t="shared" si="41"/>
        <v>34479.551005120265</v>
      </c>
      <c r="K108" s="3">
        <f t="shared" si="42"/>
        <v>36548.324065427485</v>
      </c>
      <c r="L108" s="3">
        <f t="shared" si="42"/>
        <v>38741.223509353134</v>
      </c>
      <c r="M108" s="3">
        <f t="shared" si="42"/>
        <v>41065.696919914328</v>
      </c>
      <c r="N108" s="7">
        <f t="shared" si="42"/>
        <v>43529.638735109191</v>
      </c>
      <c r="O108" s="139"/>
    </row>
    <row r="109" spans="1:15" ht="19.5" customHeight="1" x14ac:dyDescent="0.25">
      <c r="A109" s="76" t="s">
        <v>112</v>
      </c>
      <c r="B109" s="112" t="s">
        <v>37</v>
      </c>
      <c r="C109" s="107" t="s">
        <v>9</v>
      </c>
      <c r="D109" s="58">
        <v>28572.209999999995</v>
      </c>
      <c r="E109" s="3">
        <f t="shared" si="41"/>
        <v>29715.098399999995</v>
      </c>
      <c r="F109" s="3">
        <f t="shared" si="41"/>
        <v>30903.702335999995</v>
      </c>
      <c r="G109" s="3">
        <f t="shared" si="41"/>
        <v>32139.85042943999</v>
      </c>
      <c r="H109" s="3">
        <f t="shared" si="41"/>
        <v>33425.444446617592</v>
      </c>
      <c r="I109" s="3">
        <f t="shared" si="41"/>
        <v>34762.462224482297</v>
      </c>
      <c r="J109" s="3">
        <f t="shared" si="41"/>
        <v>36152.960713461587</v>
      </c>
      <c r="K109" s="3">
        <f t="shared" si="42"/>
        <v>38322.138356269279</v>
      </c>
      <c r="L109" s="3">
        <f t="shared" si="42"/>
        <v>40621.466657645433</v>
      </c>
      <c r="M109" s="3">
        <f t="shared" si="42"/>
        <v>43058.754657104153</v>
      </c>
      <c r="N109" s="7">
        <f t="shared" si="42"/>
        <v>45642.279936530402</v>
      </c>
      <c r="O109" s="139"/>
    </row>
    <row r="110" spans="1:15" ht="21.75" customHeight="1" thickBot="1" x14ac:dyDescent="0.3">
      <c r="A110" s="77" t="s">
        <v>113</v>
      </c>
      <c r="B110" s="113" t="s">
        <v>38</v>
      </c>
      <c r="C110" s="110" t="s">
        <v>11</v>
      </c>
      <c r="D110" s="59">
        <v>34085.919999999998</v>
      </c>
      <c r="E110" s="9">
        <f t="shared" si="41"/>
        <v>35449.356800000001</v>
      </c>
      <c r="F110" s="9">
        <f t="shared" si="41"/>
        <v>36867.331072000001</v>
      </c>
      <c r="G110" s="9">
        <f t="shared" si="41"/>
        <v>38342.02431488</v>
      </c>
      <c r="H110" s="9">
        <f t="shared" si="41"/>
        <v>39875.705287475204</v>
      </c>
      <c r="I110" s="9">
        <f t="shared" si="41"/>
        <v>41470.733498974216</v>
      </c>
      <c r="J110" s="9">
        <f t="shared" si="41"/>
        <v>43129.562838933183</v>
      </c>
      <c r="K110" s="9">
        <f t="shared" si="42"/>
        <v>45717.336609269179</v>
      </c>
      <c r="L110" s="9">
        <f t="shared" si="42"/>
        <v>48460.376805825334</v>
      </c>
      <c r="M110" s="9">
        <f t="shared" si="42"/>
        <v>51367.999414174854</v>
      </c>
      <c r="N110" s="10">
        <f t="shared" si="42"/>
        <v>54450.079379025352</v>
      </c>
      <c r="O110" s="139"/>
    </row>
    <row r="111" spans="1:15" ht="138" customHeight="1" thickBot="1" x14ac:dyDescent="0.3">
      <c r="A111" s="175" t="s">
        <v>63</v>
      </c>
      <c r="B111" s="176"/>
      <c r="C111" s="176"/>
      <c r="D111" s="243"/>
      <c r="E111" s="243"/>
      <c r="F111" s="243"/>
      <c r="G111" s="243"/>
      <c r="H111" s="243"/>
      <c r="I111" s="243"/>
      <c r="J111" s="243"/>
      <c r="K111" s="243"/>
      <c r="L111" s="243"/>
      <c r="M111" s="243"/>
      <c r="N111" s="244"/>
      <c r="O111" s="139"/>
    </row>
    <row r="112" spans="1:15" ht="21.75" customHeight="1" x14ac:dyDescent="0.25">
      <c r="A112" s="114" t="s">
        <v>93</v>
      </c>
      <c r="B112" s="115" t="s">
        <v>20</v>
      </c>
      <c r="C112" s="109" t="s">
        <v>15</v>
      </c>
      <c r="D112" s="57">
        <v>23053.149999999998</v>
      </c>
      <c r="E112" s="5">
        <f t="shared" ref="E112:J117" si="43">104*(D112/100)</f>
        <v>23975.275999999998</v>
      </c>
      <c r="F112" s="5">
        <f t="shared" si="43"/>
        <v>24934.287039999996</v>
      </c>
      <c r="G112" s="5">
        <f t="shared" si="43"/>
        <v>25931.658521599995</v>
      </c>
      <c r="H112" s="5">
        <f t="shared" si="43"/>
        <v>26968.924862463995</v>
      </c>
      <c r="I112" s="5">
        <f t="shared" si="43"/>
        <v>28047.681856962554</v>
      </c>
      <c r="J112" s="5">
        <f t="shared" si="43"/>
        <v>29169.589131241057</v>
      </c>
      <c r="K112" s="5">
        <f t="shared" ref="K112:N117" si="44">105*(J112/100)</f>
        <v>30628.068587803111</v>
      </c>
      <c r="L112" s="5">
        <f t="shared" si="44"/>
        <v>32159.472017193268</v>
      </c>
      <c r="M112" s="5">
        <f t="shared" si="44"/>
        <v>33767.445618052931</v>
      </c>
      <c r="N112" s="6">
        <f t="shared" si="44"/>
        <v>35455.817898955582</v>
      </c>
      <c r="O112" s="139"/>
    </row>
    <row r="113" spans="1:15" ht="21.75" customHeight="1" x14ac:dyDescent="0.25">
      <c r="A113" s="76" t="s">
        <v>114</v>
      </c>
      <c r="B113" s="92" t="s">
        <v>34</v>
      </c>
      <c r="C113" s="107" t="s">
        <v>3</v>
      </c>
      <c r="D113" s="58">
        <v>25423.200000000001</v>
      </c>
      <c r="E113" s="3">
        <f t="shared" si="43"/>
        <v>26440.128000000001</v>
      </c>
      <c r="F113" s="3">
        <f t="shared" si="43"/>
        <v>27497.733119999997</v>
      </c>
      <c r="G113" s="3">
        <f t="shared" si="43"/>
        <v>28597.642444799996</v>
      </c>
      <c r="H113" s="3">
        <f t="shared" si="43"/>
        <v>29741.548142592001</v>
      </c>
      <c r="I113" s="3">
        <f t="shared" si="43"/>
        <v>30931.210068295681</v>
      </c>
      <c r="J113" s="3">
        <f t="shared" si="43"/>
        <v>32168.458471027505</v>
      </c>
      <c r="K113" s="3">
        <f t="shared" si="44"/>
        <v>33776.881394578879</v>
      </c>
      <c r="L113" s="3">
        <f t="shared" si="44"/>
        <v>35465.725464307827</v>
      </c>
      <c r="M113" s="3">
        <f t="shared" si="44"/>
        <v>37239.011737523215</v>
      </c>
      <c r="N113" s="7">
        <f t="shared" si="44"/>
        <v>39100.962324399377</v>
      </c>
      <c r="O113" s="139"/>
    </row>
    <row r="114" spans="1:15" ht="21.75" customHeight="1" x14ac:dyDescent="0.25">
      <c r="A114" s="76" t="s">
        <v>115</v>
      </c>
      <c r="B114" s="92" t="s">
        <v>35</v>
      </c>
      <c r="C114" s="107" t="s">
        <v>5</v>
      </c>
      <c r="D114" s="58">
        <v>26311.3</v>
      </c>
      <c r="E114" s="3">
        <f t="shared" si="43"/>
        <v>27363.752</v>
      </c>
      <c r="F114" s="3">
        <f t="shared" si="43"/>
        <v>28458.302080000001</v>
      </c>
      <c r="G114" s="3">
        <f t="shared" si="43"/>
        <v>29596.634163199997</v>
      </c>
      <c r="H114" s="3">
        <f t="shared" si="43"/>
        <v>30780.499529727997</v>
      </c>
      <c r="I114" s="3">
        <f t="shared" si="43"/>
        <v>32011.719510917115</v>
      </c>
      <c r="J114" s="3">
        <f t="shared" si="43"/>
        <v>33292.188291353799</v>
      </c>
      <c r="K114" s="3">
        <f t="shared" si="44"/>
        <v>34956.79770592149</v>
      </c>
      <c r="L114" s="3">
        <f t="shared" si="44"/>
        <v>36704.637591217564</v>
      </c>
      <c r="M114" s="3">
        <f t="shared" si="44"/>
        <v>38539.869470778438</v>
      </c>
      <c r="N114" s="7">
        <f t="shared" si="44"/>
        <v>40466.862944317363</v>
      </c>
      <c r="O114" s="139"/>
    </row>
    <row r="115" spans="1:15" ht="21.75" customHeight="1" x14ac:dyDescent="0.25">
      <c r="A115" s="76" t="s">
        <v>116</v>
      </c>
      <c r="B115" s="92" t="s">
        <v>36</v>
      </c>
      <c r="C115" s="107" t="s">
        <v>7</v>
      </c>
      <c r="D115" s="58">
        <v>27249.69</v>
      </c>
      <c r="E115" s="3">
        <f t="shared" si="43"/>
        <v>28339.677599999999</v>
      </c>
      <c r="F115" s="29">
        <f t="shared" si="43"/>
        <v>29473.264703999997</v>
      </c>
      <c r="G115" s="29">
        <f t="shared" si="43"/>
        <v>30652.195292159995</v>
      </c>
      <c r="H115" s="29">
        <f t="shared" si="43"/>
        <v>31878.283103846396</v>
      </c>
      <c r="I115" s="29">
        <f t="shared" si="43"/>
        <v>33153.414428000251</v>
      </c>
      <c r="J115" s="29">
        <f t="shared" si="43"/>
        <v>34479.551005120265</v>
      </c>
      <c r="K115" s="29">
        <f t="shared" si="44"/>
        <v>36203.528555376281</v>
      </c>
      <c r="L115" s="29">
        <f t="shared" si="44"/>
        <v>38013.7049831451</v>
      </c>
      <c r="M115" s="3">
        <f t="shared" si="44"/>
        <v>39914.390232302358</v>
      </c>
      <c r="N115" s="7">
        <f t="shared" si="44"/>
        <v>41910.10974391747</v>
      </c>
      <c r="O115" s="139"/>
    </row>
    <row r="116" spans="1:15" ht="21.75" customHeight="1" x14ac:dyDescent="0.25">
      <c r="A116" s="76" t="s">
        <v>117</v>
      </c>
      <c r="B116" s="92" t="s">
        <v>37</v>
      </c>
      <c r="C116" s="107" t="s">
        <v>9</v>
      </c>
      <c r="D116" s="58">
        <v>28572.209999999995</v>
      </c>
      <c r="E116" s="3">
        <f t="shared" si="43"/>
        <v>29715.098399999995</v>
      </c>
      <c r="F116" s="29">
        <f t="shared" si="43"/>
        <v>30903.702335999995</v>
      </c>
      <c r="G116" s="29">
        <f t="shared" si="43"/>
        <v>32139.85042943999</v>
      </c>
      <c r="H116" s="29">
        <f t="shared" si="43"/>
        <v>33425.444446617592</v>
      </c>
      <c r="I116" s="29">
        <f t="shared" si="43"/>
        <v>34762.462224482297</v>
      </c>
      <c r="J116" s="29">
        <f t="shared" si="43"/>
        <v>36152.960713461587</v>
      </c>
      <c r="K116" s="29">
        <f t="shared" si="44"/>
        <v>37960.608749134663</v>
      </c>
      <c r="L116" s="29">
        <f t="shared" si="44"/>
        <v>39858.639186591397</v>
      </c>
      <c r="M116" s="3">
        <f t="shared" si="44"/>
        <v>41851.571145920971</v>
      </c>
      <c r="N116" s="7">
        <f t="shared" si="44"/>
        <v>43944.149703217015</v>
      </c>
      <c r="O116" s="139"/>
    </row>
    <row r="117" spans="1:15" ht="21.75" customHeight="1" thickBot="1" x14ac:dyDescent="0.3">
      <c r="A117" s="78" t="s">
        <v>118</v>
      </c>
      <c r="B117" s="93" t="s">
        <v>38</v>
      </c>
      <c r="C117" s="88" t="s">
        <v>11</v>
      </c>
      <c r="D117" s="129">
        <v>34085.919999999998</v>
      </c>
      <c r="E117" s="9">
        <f t="shared" si="43"/>
        <v>35449.356800000001</v>
      </c>
      <c r="F117" s="49">
        <f t="shared" si="43"/>
        <v>36867.331072000001</v>
      </c>
      <c r="G117" s="49">
        <f t="shared" si="43"/>
        <v>38342.02431488</v>
      </c>
      <c r="H117" s="49">
        <f t="shared" si="43"/>
        <v>39875.705287475204</v>
      </c>
      <c r="I117" s="49">
        <f t="shared" si="43"/>
        <v>41470.733498974216</v>
      </c>
      <c r="J117" s="49">
        <f t="shared" si="43"/>
        <v>43129.562838933183</v>
      </c>
      <c r="K117" s="49">
        <f t="shared" si="44"/>
        <v>45286.040980879843</v>
      </c>
      <c r="L117" s="49">
        <f t="shared" si="44"/>
        <v>47550.343029923832</v>
      </c>
      <c r="M117" s="9">
        <f t="shared" si="44"/>
        <v>49927.860181420023</v>
      </c>
      <c r="N117" s="10">
        <f t="shared" si="44"/>
        <v>52424.253190491021</v>
      </c>
      <c r="O117" s="139"/>
    </row>
    <row r="118" spans="1:15" ht="18.75" customHeight="1" thickBot="1" x14ac:dyDescent="0.3">
      <c r="A118" s="165" t="s">
        <v>52</v>
      </c>
      <c r="B118" s="166"/>
      <c r="C118" s="166"/>
      <c r="D118" s="166"/>
      <c r="E118" s="166"/>
      <c r="F118" s="166"/>
      <c r="G118" s="166"/>
      <c r="H118" s="166"/>
      <c r="I118" s="166"/>
      <c r="J118" s="166"/>
      <c r="K118" s="166"/>
      <c r="L118" s="166"/>
      <c r="M118" s="183" t="s">
        <v>66</v>
      </c>
      <c r="N118" s="184"/>
      <c r="O118" s="139"/>
    </row>
    <row r="119" spans="1:15" ht="13.5" customHeight="1" thickBot="1" x14ac:dyDescent="0.3">
      <c r="A119" s="147" t="s">
        <v>1</v>
      </c>
      <c r="B119" s="149" t="s">
        <v>0</v>
      </c>
      <c r="C119" s="149" t="s">
        <v>2</v>
      </c>
      <c r="D119" s="151" t="s">
        <v>18</v>
      </c>
      <c r="E119" s="152"/>
      <c r="F119" s="152"/>
      <c r="G119" s="152"/>
      <c r="H119" s="152"/>
      <c r="I119" s="152"/>
      <c r="J119" s="152"/>
      <c r="K119" s="152"/>
      <c r="L119" s="152"/>
      <c r="M119" s="152"/>
      <c r="N119" s="153"/>
      <c r="O119" s="139"/>
    </row>
    <row r="120" spans="1:15" ht="21" customHeight="1" thickBot="1" x14ac:dyDescent="0.3">
      <c r="A120" s="148"/>
      <c r="B120" s="150"/>
      <c r="C120" s="150"/>
      <c r="D120" s="41" t="s">
        <v>83</v>
      </c>
      <c r="E120" s="42" t="s">
        <v>78</v>
      </c>
      <c r="F120" s="42" t="s">
        <v>40</v>
      </c>
      <c r="G120" s="42" t="s">
        <v>79</v>
      </c>
      <c r="H120" s="42" t="s">
        <v>80</v>
      </c>
      <c r="I120" s="41" t="s">
        <v>81</v>
      </c>
      <c r="J120" s="42" t="s">
        <v>82</v>
      </c>
      <c r="K120" s="43" t="s">
        <v>280</v>
      </c>
      <c r="L120" s="41" t="s">
        <v>281</v>
      </c>
      <c r="M120" s="44" t="s">
        <v>282</v>
      </c>
      <c r="N120" s="42" t="s">
        <v>283</v>
      </c>
      <c r="O120" s="139"/>
    </row>
    <row r="121" spans="1:15" ht="138" customHeight="1" thickBot="1" x14ac:dyDescent="0.3">
      <c r="A121" s="140" t="s">
        <v>64</v>
      </c>
      <c r="B121" s="141"/>
      <c r="C121" s="141"/>
      <c r="D121" s="167"/>
      <c r="E121" s="167"/>
      <c r="F121" s="167"/>
      <c r="G121" s="167"/>
      <c r="H121" s="167"/>
      <c r="I121" s="167"/>
      <c r="J121" s="167"/>
      <c r="K121" s="167"/>
      <c r="L121" s="167"/>
      <c r="M121" s="167"/>
      <c r="N121" s="168"/>
      <c r="O121" s="139"/>
    </row>
    <row r="122" spans="1:15" ht="21" customHeight="1" x14ac:dyDescent="0.25">
      <c r="A122" s="114" t="s">
        <v>94</v>
      </c>
      <c r="B122" s="115" t="s">
        <v>20</v>
      </c>
      <c r="C122" s="109" t="s">
        <v>15</v>
      </c>
      <c r="D122" s="57">
        <v>25788.07</v>
      </c>
      <c r="E122" s="5">
        <f t="shared" ref="E122:J127" si="45">104*(D122/100)</f>
        <v>26819.592799999999</v>
      </c>
      <c r="F122" s="5">
        <f t="shared" si="45"/>
        <v>27892.376511999999</v>
      </c>
      <c r="G122" s="5">
        <f t="shared" si="45"/>
        <v>29008.071572479999</v>
      </c>
      <c r="H122" s="5">
        <f t="shared" si="45"/>
        <v>30168.394435379196</v>
      </c>
      <c r="I122" s="5">
        <f t="shared" si="45"/>
        <v>31375.130212794364</v>
      </c>
      <c r="J122" s="5">
        <f t="shared" si="45"/>
        <v>32630.135421306139</v>
      </c>
      <c r="K122" s="5">
        <f>106*(J122/100)</f>
        <v>34587.943546584502</v>
      </c>
      <c r="L122" s="5">
        <f>106*(K122/100)</f>
        <v>36663.220159379569</v>
      </c>
      <c r="M122" s="5">
        <f>106*(L122/100)</f>
        <v>38863.013368942346</v>
      </c>
      <c r="N122" s="6">
        <f>106*(M122/100)</f>
        <v>41194.794171078887</v>
      </c>
      <c r="O122" s="139"/>
    </row>
    <row r="123" spans="1:15" ht="21" customHeight="1" x14ac:dyDescent="0.25">
      <c r="A123" s="76" t="s">
        <v>119</v>
      </c>
      <c r="B123" s="92" t="s">
        <v>34</v>
      </c>
      <c r="C123" s="107" t="s">
        <v>3</v>
      </c>
      <c r="D123" s="58">
        <v>27842.469999999998</v>
      </c>
      <c r="E123" s="3">
        <f t="shared" si="45"/>
        <v>28956.168799999996</v>
      </c>
      <c r="F123" s="3">
        <f t="shared" si="45"/>
        <v>30114.415551999995</v>
      </c>
      <c r="G123" s="3">
        <f t="shared" si="45"/>
        <v>31318.992174079998</v>
      </c>
      <c r="H123" s="3">
        <f t="shared" si="45"/>
        <v>32571.751861043202</v>
      </c>
      <c r="I123" s="3">
        <f t="shared" si="45"/>
        <v>33874.621935484931</v>
      </c>
      <c r="J123" s="3">
        <f t="shared" si="45"/>
        <v>35229.606812904327</v>
      </c>
      <c r="K123" s="3">
        <f t="shared" ref="K123:N126" si="46">106*(J123/100)</f>
        <v>37343.383221678581</v>
      </c>
      <c r="L123" s="3">
        <f t="shared" si="46"/>
        <v>39583.986214979297</v>
      </c>
      <c r="M123" s="3">
        <f t="shared" si="46"/>
        <v>41959.025387878057</v>
      </c>
      <c r="N123" s="7">
        <f t="shared" si="46"/>
        <v>44476.566911150738</v>
      </c>
      <c r="O123" s="139"/>
    </row>
    <row r="124" spans="1:15" ht="21" customHeight="1" x14ac:dyDescent="0.25">
      <c r="A124" s="76" t="s">
        <v>120</v>
      </c>
      <c r="B124" s="92" t="s">
        <v>35</v>
      </c>
      <c r="C124" s="107" t="s">
        <v>5</v>
      </c>
      <c r="D124" s="58">
        <v>29017.329999999998</v>
      </c>
      <c r="E124" s="3">
        <f t="shared" si="45"/>
        <v>30178.0232</v>
      </c>
      <c r="F124" s="3">
        <f t="shared" si="45"/>
        <v>31385.144128</v>
      </c>
      <c r="G124" s="3">
        <f t="shared" si="45"/>
        <v>32640.549893120002</v>
      </c>
      <c r="H124" s="3">
        <f t="shared" si="45"/>
        <v>33946.171888844801</v>
      </c>
      <c r="I124" s="3">
        <f t="shared" si="45"/>
        <v>35304.018764398592</v>
      </c>
      <c r="J124" s="3">
        <f t="shared" si="45"/>
        <v>36716.179514974538</v>
      </c>
      <c r="K124" s="3">
        <f t="shared" si="46"/>
        <v>38919.150285873009</v>
      </c>
      <c r="L124" s="3">
        <f t="shared" si="46"/>
        <v>41254.299303025386</v>
      </c>
      <c r="M124" s="3">
        <f t="shared" si="46"/>
        <v>43729.557261206908</v>
      </c>
      <c r="N124" s="7">
        <f t="shared" si="46"/>
        <v>46353.330696879319</v>
      </c>
      <c r="O124" s="139"/>
    </row>
    <row r="125" spans="1:15" ht="21" customHeight="1" x14ac:dyDescent="0.25">
      <c r="A125" s="76" t="s">
        <v>121</v>
      </c>
      <c r="B125" s="92" t="s">
        <v>36</v>
      </c>
      <c r="C125" s="107" t="s">
        <v>7</v>
      </c>
      <c r="D125" s="58">
        <v>29993.170000000002</v>
      </c>
      <c r="E125" s="3">
        <f t="shared" si="45"/>
        <v>31192.896800000002</v>
      </c>
      <c r="F125" s="3">
        <f t="shared" si="45"/>
        <v>32440.612671999999</v>
      </c>
      <c r="G125" s="3">
        <f t="shared" si="45"/>
        <v>33738.237178879994</v>
      </c>
      <c r="H125" s="3">
        <f t="shared" si="45"/>
        <v>35087.766666035197</v>
      </c>
      <c r="I125" s="3">
        <f t="shared" si="45"/>
        <v>36491.277332676604</v>
      </c>
      <c r="J125" s="3">
        <f t="shared" si="45"/>
        <v>37950.928425983671</v>
      </c>
      <c r="K125" s="3">
        <f t="shared" si="46"/>
        <v>40227.984131542689</v>
      </c>
      <c r="L125" s="3">
        <f t="shared" si="46"/>
        <v>42641.663179435251</v>
      </c>
      <c r="M125" s="3">
        <f t="shared" si="46"/>
        <v>45200.162970201367</v>
      </c>
      <c r="N125" s="7">
        <f t="shared" si="46"/>
        <v>47912.172748413446</v>
      </c>
      <c r="O125" s="139"/>
    </row>
    <row r="126" spans="1:15" ht="21" customHeight="1" x14ac:dyDescent="0.25">
      <c r="A126" s="76" t="s">
        <v>122</v>
      </c>
      <c r="B126" s="92" t="s">
        <v>37</v>
      </c>
      <c r="C126" s="107" t="s">
        <v>9</v>
      </c>
      <c r="D126" s="58">
        <v>31192.639999999999</v>
      </c>
      <c r="E126" s="3">
        <f t="shared" si="45"/>
        <v>32440.345600000001</v>
      </c>
      <c r="F126" s="3">
        <f t="shared" si="45"/>
        <v>33737.959424000001</v>
      </c>
      <c r="G126" s="3">
        <f t="shared" si="45"/>
        <v>35087.477800960005</v>
      </c>
      <c r="H126" s="3">
        <f t="shared" si="45"/>
        <v>36490.976912998405</v>
      </c>
      <c r="I126" s="3">
        <f t="shared" si="45"/>
        <v>37950.615989518345</v>
      </c>
      <c r="J126" s="3">
        <f t="shared" si="45"/>
        <v>39468.640629099078</v>
      </c>
      <c r="K126" s="3">
        <f t="shared" si="46"/>
        <v>41836.759066845021</v>
      </c>
      <c r="L126" s="3">
        <f t="shared" si="46"/>
        <v>44346.964610855721</v>
      </c>
      <c r="M126" s="3">
        <f t="shared" si="46"/>
        <v>47007.782487507058</v>
      </c>
      <c r="N126" s="7">
        <f t="shared" si="46"/>
        <v>49828.249436757484</v>
      </c>
      <c r="O126" s="139"/>
    </row>
    <row r="127" spans="1:15" ht="21" customHeight="1" thickBot="1" x14ac:dyDescent="0.3">
      <c r="A127" s="76" t="s">
        <v>123</v>
      </c>
      <c r="B127" s="93" t="s">
        <v>38</v>
      </c>
      <c r="C127" s="88" t="s">
        <v>11</v>
      </c>
      <c r="D127" s="59">
        <v>36322.22</v>
      </c>
      <c r="E127" s="9">
        <f t="shared" si="45"/>
        <v>37775.108800000002</v>
      </c>
      <c r="F127" s="9">
        <f t="shared" si="45"/>
        <v>39286.113152000005</v>
      </c>
      <c r="G127" s="9">
        <f t="shared" si="45"/>
        <v>40857.557678080004</v>
      </c>
      <c r="H127" s="9">
        <f t="shared" si="45"/>
        <v>42491.859985203206</v>
      </c>
      <c r="I127" s="9">
        <f t="shared" si="45"/>
        <v>44191.534384611332</v>
      </c>
      <c r="J127" s="9">
        <f t="shared" si="45"/>
        <v>45959.19575999579</v>
      </c>
      <c r="K127" s="9">
        <f>106*(J127/100)</f>
        <v>48716.747505595536</v>
      </c>
      <c r="L127" s="9">
        <f>106*(K127/100)</f>
        <v>51639.752355931269</v>
      </c>
      <c r="M127" s="9">
        <f>106*(L127/100)</f>
        <v>54738.137497287149</v>
      </c>
      <c r="N127" s="10">
        <f>106*(M127/100)</f>
        <v>58022.425747124384</v>
      </c>
      <c r="O127" s="139"/>
    </row>
    <row r="128" spans="1:15" ht="138" customHeight="1" thickBot="1" x14ac:dyDescent="0.3">
      <c r="A128" s="140" t="s">
        <v>65</v>
      </c>
      <c r="B128" s="141"/>
      <c r="C128" s="141"/>
      <c r="D128" s="142"/>
      <c r="E128" s="142"/>
      <c r="F128" s="142"/>
      <c r="G128" s="142"/>
      <c r="H128" s="142"/>
      <c r="I128" s="142"/>
      <c r="J128" s="142"/>
      <c r="K128" s="142"/>
      <c r="L128" s="142"/>
      <c r="M128" s="142"/>
      <c r="N128" s="143"/>
      <c r="O128" s="139"/>
    </row>
    <row r="129" spans="1:15" ht="21.75" customHeight="1" x14ac:dyDescent="0.25">
      <c r="A129" s="114" t="s">
        <v>95</v>
      </c>
      <c r="B129" s="106" t="s">
        <v>20</v>
      </c>
      <c r="C129" s="116" t="s">
        <v>15</v>
      </c>
      <c r="D129" s="57">
        <v>23053.149999999998</v>
      </c>
      <c r="E129" s="5">
        <f t="shared" ref="E129:E134" si="47">104*(D129/100)</f>
        <v>23975.275999999998</v>
      </c>
      <c r="F129" s="5">
        <f t="shared" ref="F129:F134" si="48">104*(E129/100)</f>
        <v>24934.287039999996</v>
      </c>
      <c r="G129" s="5">
        <f t="shared" ref="G129:G134" si="49">104*(F129/100)</f>
        <v>25931.658521599995</v>
      </c>
      <c r="H129" s="5">
        <f t="shared" ref="H129:H134" si="50">104*(G129/100)</f>
        <v>26968.924862463995</v>
      </c>
      <c r="I129" s="5">
        <f t="shared" ref="I129:I134" si="51">104*(H129/100)</f>
        <v>28047.681856962554</v>
      </c>
      <c r="J129" s="5">
        <f t="shared" ref="J129:J134" si="52">104*(I129/100)</f>
        <v>29169.589131241057</v>
      </c>
      <c r="K129" s="5">
        <f t="shared" ref="K129:K134" si="53">105*(J129/100)</f>
        <v>30628.068587803111</v>
      </c>
      <c r="L129" s="5">
        <f t="shared" ref="L129:L134" si="54">105*(K129/100)</f>
        <v>32159.472017193268</v>
      </c>
      <c r="M129" s="5">
        <f t="shared" ref="M129:M134" si="55">105*(L129/100)</f>
        <v>33767.445618052931</v>
      </c>
      <c r="N129" s="6">
        <f t="shared" ref="N129:N134" si="56">105*(M129/100)</f>
        <v>35455.817898955582</v>
      </c>
      <c r="O129" s="139"/>
    </row>
    <row r="130" spans="1:15" ht="21.75" customHeight="1" x14ac:dyDescent="0.25">
      <c r="A130" s="76" t="s">
        <v>124</v>
      </c>
      <c r="B130" s="112" t="s">
        <v>34</v>
      </c>
      <c r="C130" s="107" t="s">
        <v>3</v>
      </c>
      <c r="D130" s="58">
        <v>25423.200000000001</v>
      </c>
      <c r="E130" s="3">
        <f t="shared" si="47"/>
        <v>26440.128000000001</v>
      </c>
      <c r="F130" s="3">
        <f t="shared" si="48"/>
        <v>27497.733119999997</v>
      </c>
      <c r="G130" s="3">
        <f t="shared" si="49"/>
        <v>28597.642444799996</v>
      </c>
      <c r="H130" s="3">
        <f t="shared" si="50"/>
        <v>29741.548142592001</v>
      </c>
      <c r="I130" s="3">
        <f t="shared" si="51"/>
        <v>30931.210068295681</v>
      </c>
      <c r="J130" s="3">
        <f t="shared" si="52"/>
        <v>32168.458471027505</v>
      </c>
      <c r="K130" s="3">
        <f t="shared" si="53"/>
        <v>33776.881394578879</v>
      </c>
      <c r="L130" s="3">
        <f t="shared" si="54"/>
        <v>35465.725464307827</v>
      </c>
      <c r="M130" s="3">
        <f t="shared" si="55"/>
        <v>37239.011737523215</v>
      </c>
      <c r="N130" s="7">
        <f t="shared" si="56"/>
        <v>39100.962324399377</v>
      </c>
      <c r="O130" s="139"/>
    </row>
    <row r="131" spans="1:15" ht="21.75" customHeight="1" x14ac:dyDescent="0.25">
      <c r="A131" s="76" t="s">
        <v>125</v>
      </c>
      <c r="B131" s="112" t="s">
        <v>35</v>
      </c>
      <c r="C131" s="107" t="s">
        <v>5</v>
      </c>
      <c r="D131" s="58">
        <v>26311.3</v>
      </c>
      <c r="E131" s="3">
        <f t="shared" si="47"/>
        <v>27363.752</v>
      </c>
      <c r="F131" s="3">
        <f t="shared" si="48"/>
        <v>28458.302080000001</v>
      </c>
      <c r="G131" s="3">
        <f t="shared" si="49"/>
        <v>29596.634163199997</v>
      </c>
      <c r="H131" s="3">
        <f t="shared" si="50"/>
        <v>30780.499529727997</v>
      </c>
      <c r="I131" s="3">
        <f t="shared" si="51"/>
        <v>32011.719510917115</v>
      </c>
      <c r="J131" s="3">
        <f t="shared" si="52"/>
        <v>33292.188291353799</v>
      </c>
      <c r="K131" s="3">
        <f t="shared" si="53"/>
        <v>34956.79770592149</v>
      </c>
      <c r="L131" s="3">
        <f t="shared" si="54"/>
        <v>36704.637591217564</v>
      </c>
      <c r="M131" s="3">
        <f t="shared" si="55"/>
        <v>38539.869470778438</v>
      </c>
      <c r="N131" s="7">
        <f t="shared" si="56"/>
        <v>40466.862944317363</v>
      </c>
      <c r="O131" s="139"/>
    </row>
    <row r="132" spans="1:15" ht="21.75" customHeight="1" x14ac:dyDescent="0.25">
      <c r="A132" s="76" t="s">
        <v>126</v>
      </c>
      <c r="B132" s="112" t="s">
        <v>36</v>
      </c>
      <c r="C132" s="107" t="s">
        <v>7</v>
      </c>
      <c r="D132" s="58">
        <v>27249.69</v>
      </c>
      <c r="E132" s="3">
        <f t="shared" si="47"/>
        <v>28339.677599999999</v>
      </c>
      <c r="F132" s="29">
        <f t="shared" si="48"/>
        <v>29473.264703999997</v>
      </c>
      <c r="G132" s="29">
        <f t="shared" si="49"/>
        <v>30652.195292159995</v>
      </c>
      <c r="H132" s="29">
        <f t="shared" si="50"/>
        <v>31878.283103846396</v>
      </c>
      <c r="I132" s="29">
        <f t="shared" si="51"/>
        <v>33153.414428000251</v>
      </c>
      <c r="J132" s="29">
        <f t="shared" si="52"/>
        <v>34479.551005120265</v>
      </c>
      <c r="K132" s="29">
        <f t="shared" si="53"/>
        <v>36203.528555376281</v>
      </c>
      <c r="L132" s="29">
        <f t="shared" si="54"/>
        <v>38013.7049831451</v>
      </c>
      <c r="M132" s="3">
        <f t="shared" si="55"/>
        <v>39914.390232302358</v>
      </c>
      <c r="N132" s="7">
        <f t="shared" si="56"/>
        <v>41910.10974391747</v>
      </c>
      <c r="O132" s="139"/>
    </row>
    <row r="133" spans="1:15" ht="21.75" customHeight="1" x14ac:dyDescent="0.25">
      <c r="A133" s="76" t="s">
        <v>127</v>
      </c>
      <c r="B133" s="112" t="s">
        <v>37</v>
      </c>
      <c r="C133" s="107" t="s">
        <v>9</v>
      </c>
      <c r="D133" s="58">
        <v>28572.209999999995</v>
      </c>
      <c r="E133" s="3">
        <f t="shared" si="47"/>
        <v>29715.098399999995</v>
      </c>
      <c r="F133" s="29">
        <f t="shared" si="48"/>
        <v>30903.702335999995</v>
      </c>
      <c r="G133" s="29">
        <f t="shared" si="49"/>
        <v>32139.85042943999</v>
      </c>
      <c r="H133" s="29">
        <f t="shared" si="50"/>
        <v>33425.444446617592</v>
      </c>
      <c r="I133" s="29">
        <f t="shared" si="51"/>
        <v>34762.462224482297</v>
      </c>
      <c r="J133" s="29">
        <f t="shared" si="52"/>
        <v>36152.960713461587</v>
      </c>
      <c r="K133" s="29">
        <f t="shared" si="53"/>
        <v>37960.608749134663</v>
      </c>
      <c r="L133" s="29">
        <f t="shared" si="54"/>
        <v>39858.639186591397</v>
      </c>
      <c r="M133" s="3">
        <f t="shared" si="55"/>
        <v>41851.571145920971</v>
      </c>
      <c r="N133" s="7">
        <f t="shared" si="56"/>
        <v>43944.149703217015</v>
      </c>
      <c r="O133" s="139"/>
    </row>
    <row r="134" spans="1:15" ht="21.75" customHeight="1" thickBot="1" x14ac:dyDescent="0.3">
      <c r="A134" s="78" t="s">
        <v>128</v>
      </c>
      <c r="B134" s="85" t="s">
        <v>38</v>
      </c>
      <c r="C134" s="88" t="s">
        <v>11</v>
      </c>
      <c r="D134" s="129">
        <v>34085.919999999998</v>
      </c>
      <c r="E134" s="9">
        <f t="shared" si="47"/>
        <v>35449.356800000001</v>
      </c>
      <c r="F134" s="49">
        <f t="shared" si="48"/>
        <v>36867.331072000001</v>
      </c>
      <c r="G134" s="49">
        <f t="shared" si="49"/>
        <v>38342.02431488</v>
      </c>
      <c r="H134" s="49">
        <f t="shared" si="50"/>
        <v>39875.705287475204</v>
      </c>
      <c r="I134" s="49">
        <f t="shared" si="51"/>
        <v>41470.733498974216</v>
      </c>
      <c r="J134" s="49">
        <f t="shared" si="52"/>
        <v>43129.562838933183</v>
      </c>
      <c r="K134" s="49">
        <f t="shared" si="53"/>
        <v>45286.040980879843</v>
      </c>
      <c r="L134" s="49">
        <f t="shared" si="54"/>
        <v>47550.343029923832</v>
      </c>
      <c r="M134" s="9">
        <f t="shared" si="55"/>
        <v>49927.860181420023</v>
      </c>
      <c r="N134" s="10">
        <f t="shared" si="56"/>
        <v>52424.253190491021</v>
      </c>
      <c r="O134" s="139"/>
    </row>
    <row r="135" spans="1:15" ht="18.75" customHeight="1" thickBot="1" x14ac:dyDescent="0.3">
      <c r="A135" s="165" t="s">
        <v>52</v>
      </c>
      <c r="B135" s="166"/>
      <c r="C135" s="166"/>
      <c r="D135" s="166"/>
      <c r="E135" s="166"/>
      <c r="F135" s="166"/>
      <c r="G135" s="166"/>
      <c r="H135" s="166"/>
      <c r="I135" s="166"/>
      <c r="J135" s="166"/>
      <c r="K135" s="166"/>
      <c r="L135" s="166"/>
      <c r="M135" s="183" t="s">
        <v>67</v>
      </c>
      <c r="N135" s="184"/>
      <c r="O135" s="139"/>
    </row>
    <row r="136" spans="1:15" ht="13.5" customHeight="1" thickBot="1" x14ac:dyDescent="0.3">
      <c r="A136" s="147" t="s">
        <v>1</v>
      </c>
      <c r="B136" s="149" t="s">
        <v>0</v>
      </c>
      <c r="C136" s="149" t="s">
        <v>2</v>
      </c>
      <c r="D136" s="151" t="s">
        <v>18</v>
      </c>
      <c r="E136" s="152"/>
      <c r="F136" s="152"/>
      <c r="G136" s="152"/>
      <c r="H136" s="152"/>
      <c r="I136" s="152"/>
      <c r="J136" s="152"/>
      <c r="K136" s="152"/>
      <c r="L136" s="152"/>
      <c r="M136" s="152"/>
      <c r="N136" s="153"/>
      <c r="O136" s="139"/>
    </row>
    <row r="137" spans="1:15" ht="21" customHeight="1" thickBot="1" x14ac:dyDescent="0.3">
      <c r="A137" s="148"/>
      <c r="B137" s="150"/>
      <c r="C137" s="150"/>
      <c r="D137" s="41" t="s">
        <v>83</v>
      </c>
      <c r="E137" s="42" t="s">
        <v>78</v>
      </c>
      <c r="F137" s="42" t="s">
        <v>40</v>
      </c>
      <c r="G137" s="42" t="s">
        <v>79</v>
      </c>
      <c r="H137" s="42" t="s">
        <v>80</v>
      </c>
      <c r="I137" s="41" t="s">
        <v>81</v>
      </c>
      <c r="J137" s="42" t="s">
        <v>82</v>
      </c>
      <c r="K137" s="43" t="s">
        <v>280</v>
      </c>
      <c r="L137" s="41" t="s">
        <v>281</v>
      </c>
      <c r="M137" s="44" t="s">
        <v>282</v>
      </c>
      <c r="N137" s="42" t="s">
        <v>283</v>
      </c>
      <c r="O137" s="139"/>
    </row>
    <row r="138" spans="1:15" ht="138" customHeight="1" thickBot="1" x14ac:dyDescent="0.3">
      <c r="A138" s="140" t="s">
        <v>68</v>
      </c>
      <c r="B138" s="141"/>
      <c r="C138" s="141"/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8"/>
      <c r="O138" s="139"/>
    </row>
    <row r="139" spans="1:15" ht="21" customHeight="1" x14ac:dyDescent="0.25">
      <c r="A139" s="114" t="s">
        <v>96</v>
      </c>
      <c r="B139" s="89" t="s">
        <v>17</v>
      </c>
      <c r="C139" s="117" t="s">
        <v>15</v>
      </c>
      <c r="D139" s="57">
        <v>22951.5</v>
      </c>
      <c r="E139" s="5">
        <f t="shared" ref="E139:E144" si="57">104*(D139/100)</f>
        <v>23869.559999999998</v>
      </c>
      <c r="F139" s="5">
        <f t="shared" ref="F139:F144" si="58">104*(E139/100)</f>
        <v>24824.342399999998</v>
      </c>
      <c r="G139" s="5">
        <f t="shared" ref="G139:G144" si="59">104*(F139/100)</f>
        <v>25817.316095999999</v>
      </c>
      <c r="H139" s="5">
        <f t="shared" ref="H139:H144" si="60">104*(G139/100)</f>
        <v>26850.008739839996</v>
      </c>
      <c r="I139" s="5">
        <f t="shared" ref="I139:I144" si="61">104*(H139/100)</f>
        <v>27924.009089433595</v>
      </c>
      <c r="J139" s="5">
        <f t="shared" ref="J139:J144" si="62">104*(I139/100)</f>
        <v>29040.969453010937</v>
      </c>
      <c r="K139" s="5">
        <f>106*(J139/100)</f>
        <v>30783.427620191596</v>
      </c>
      <c r="L139" s="5">
        <f>106*(K139/100)</f>
        <v>32630.433277403088</v>
      </c>
      <c r="M139" s="5">
        <f>106*(L139/100)</f>
        <v>34588.259274047268</v>
      </c>
      <c r="N139" s="6">
        <f>106*(M139/100)</f>
        <v>36663.554830490102</v>
      </c>
      <c r="O139" s="139"/>
    </row>
    <row r="140" spans="1:15" ht="21" customHeight="1" x14ac:dyDescent="0.25">
      <c r="A140" s="76" t="s">
        <v>129</v>
      </c>
      <c r="B140" s="83" t="s">
        <v>21</v>
      </c>
      <c r="C140" s="33" t="s">
        <v>3</v>
      </c>
      <c r="D140" s="58">
        <v>25423.200000000001</v>
      </c>
      <c r="E140" s="3">
        <f t="shared" si="57"/>
        <v>26440.128000000001</v>
      </c>
      <c r="F140" s="3">
        <f t="shared" si="58"/>
        <v>27497.733119999997</v>
      </c>
      <c r="G140" s="3">
        <f t="shared" si="59"/>
        <v>28597.642444799996</v>
      </c>
      <c r="H140" s="3">
        <f t="shared" si="60"/>
        <v>29741.548142592001</v>
      </c>
      <c r="I140" s="3">
        <f t="shared" si="61"/>
        <v>30931.210068295681</v>
      </c>
      <c r="J140" s="3">
        <f t="shared" si="62"/>
        <v>32168.458471027505</v>
      </c>
      <c r="K140" s="3">
        <f t="shared" ref="K140:N144" si="63">106*(J140/100)</f>
        <v>34098.565979289153</v>
      </c>
      <c r="L140" s="3">
        <f t="shared" si="63"/>
        <v>36144.479938046497</v>
      </c>
      <c r="M140" s="3">
        <f t="shared" si="63"/>
        <v>38313.14873432929</v>
      </c>
      <c r="N140" s="7">
        <f t="shared" si="63"/>
        <v>40611.937658389048</v>
      </c>
      <c r="O140" s="139"/>
    </row>
    <row r="141" spans="1:15" ht="21" customHeight="1" x14ac:dyDescent="0.25">
      <c r="A141" s="76" t="s">
        <v>130</v>
      </c>
      <c r="B141" s="83" t="s">
        <v>23</v>
      </c>
      <c r="C141" s="33" t="s">
        <v>5</v>
      </c>
      <c r="D141" s="58">
        <v>26311.3</v>
      </c>
      <c r="E141" s="3">
        <f t="shared" si="57"/>
        <v>27363.752</v>
      </c>
      <c r="F141" s="3">
        <f t="shared" si="58"/>
        <v>28458.302080000001</v>
      </c>
      <c r="G141" s="3">
        <f t="shared" si="59"/>
        <v>29596.634163199997</v>
      </c>
      <c r="H141" s="3">
        <f t="shared" si="60"/>
        <v>30780.499529727997</v>
      </c>
      <c r="I141" s="3">
        <f t="shared" si="61"/>
        <v>32011.719510917115</v>
      </c>
      <c r="J141" s="3">
        <f t="shared" si="62"/>
        <v>33292.188291353799</v>
      </c>
      <c r="K141" s="3">
        <f t="shared" si="63"/>
        <v>35289.719588835032</v>
      </c>
      <c r="L141" s="3">
        <f t="shared" si="63"/>
        <v>37407.102764165131</v>
      </c>
      <c r="M141" s="3">
        <f t="shared" si="63"/>
        <v>39651.52893001504</v>
      </c>
      <c r="N141" s="7">
        <f t="shared" si="63"/>
        <v>42030.620665815943</v>
      </c>
      <c r="O141" s="139"/>
    </row>
    <row r="142" spans="1:15" ht="21" customHeight="1" x14ac:dyDescent="0.25">
      <c r="A142" s="76" t="s">
        <v>131</v>
      </c>
      <c r="B142" s="91" t="s">
        <v>25</v>
      </c>
      <c r="C142" s="33" t="s">
        <v>7</v>
      </c>
      <c r="D142" s="58">
        <v>27249.69</v>
      </c>
      <c r="E142" s="3">
        <f t="shared" si="57"/>
        <v>28339.677599999999</v>
      </c>
      <c r="F142" s="3">
        <f t="shared" si="58"/>
        <v>29473.264703999997</v>
      </c>
      <c r="G142" s="3">
        <f t="shared" si="59"/>
        <v>30652.195292159995</v>
      </c>
      <c r="H142" s="3">
        <f t="shared" si="60"/>
        <v>31878.283103846396</v>
      </c>
      <c r="I142" s="3">
        <f t="shared" si="61"/>
        <v>33153.414428000251</v>
      </c>
      <c r="J142" s="3">
        <f t="shared" si="62"/>
        <v>34479.551005120265</v>
      </c>
      <c r="K142" s="3">
        <f t="shared" si="63"/>
        <v>36548.324065427485</v>
      </c>
      <c r="L142" s="3">
        <f t="shared" si="63"/>
        <v>38741.223509353134</v>
      </c>
      <c r="M142" s="3">
        <f t="shared" si="63"/>
        <v>41065.696919914328</v>
      </c>
      <c r="N142" s="7">
        <f t="shared" si="63"/>
        <v>43529.638735109191</v>
      </c>
      <c r="O142" s="139"/>
    </row>
    <row r="143" spans="1:15" ht="21" customHeight="1" x14ac:dyDescent="0.25">
      <c r="A143" s="76" t="s">
        <v>132</v>
      </c>
      <c r="B143" s="92" t="s">
        <v>27</v>
      </c>
      <c r="C143" s="33" t="s">
        <v>9</v>
      </c>
      <c r="D143" s="58">
        <v>28572.209999999995</v>
      </c>
      <c r="E143" s="3">
        <f t="shared" si="57"/>
        <v>29715.098399999995</v>
      </c>
      <c r="F143" s="3">
        <f t="shared" si="58"/>
        <v>30903.702335999995</v>
      </c>
      <c r="G143" s="3">
        <f t="shared" si="59"/>
        <v>32139.85042943999</v>
      </c>
      <c r="H143" s="3">
        <f t="shared" si="60"/>
        <v>33425.444446617592</v>
      </c>
      <c r="I143" s="3">
        <f t="shared" si="61"/>
        <v>34762.462224482297</v>
      </c>
      <c r="J143" s="3">
        <f t="shared" si="62"/>
        <v>36152.960713461587</v>
      </c>
      <c r="K143" s="3">
        <f t="shared" si="63"/>
        <v>38322.138356269279</v>
      </c>
      <c r="L143" s="3">
        <f t="shared" si="63"/>
        <v>40621.466657645433</v>
      </c>
      <c r="M143" s="3">
        <f t="shared" si="63"/>
        <v>43058.754657104153</v>
      </c>
      <c r="N143" s="7">
        <f t="shared" si="63"/>
        <v>45642.279936530402</v>
      </c>
      <c r="O143" s="139"/>
    </row>
    <row r="144" spans="1:15" ht="21" customHeight="1" thickBot="1" x14ac:dyDescent="0.3">
      <c r="A144" s="77" t="s">
        <v>133</v>
      </c>
      <c r="B144" s="93" t="s">
        <v>29</v>
      </c>
      <c r="C144" s="110" t="s">
        <v>11</v>
      </c>
      <c r="D144" s="59">
        <v>34085.919999999998</v>
      </c>
      <c r="E144" s="9">
        <f t="shared" si="57"/>
        <v>35449.356800000001</v>
      </c>
      <c r="F144" s="9">
        <f t="shared" si="58"/>
        <v>36867.331072000001</v>
      </c>
      <c r="G144" s="9">
        <f t="shared" si="59"/>
        <v>38342.02431488</v>
      </c>
      <c r="H144" s="9">
        <f t="shared" si="60"/>
        <v>39875.705287475204</v>
      </c>
      <c r="I144" s="9">
        <f t="shared" si="61"/>
        <v>41470.733498974216</v>
      </c>
      <c r="J144" s="9">
        <f t="shared" si="62"/>
        <v>43129.562838933183</v>
      </c>
      <c r="K144" s="9">
        <f t="shared" si="63"/>
        <v>45717.336609269179</v>
      </c>
      <c r="L144" s="9">
        <f t="shared" si="63"/>
        <v>48460.376805825334</v>
      </c>
      <c r="M144" s="9">
        <f t="shared" si="63"/>
        <v>51367.999414174854</v>
      </c>
      <c r="N144" s="10">
        <f t="shared" si="63"/>
        <v>54450.079379025352</v>
      </c>
      <c r="O144" s="139"/>
    </row>
    <row r="145" spans="1:15" ht="141" customHeight="1" thickBot="1" x14ac:dyDescent="0.3">
      <c r="A145" s="140" t="s">
        <v>253</v>
      </c>
      <c r="B145" s="141"/>
      <c r="C145" s="141"/>
      <c r="D145" s="142"/>
      <c r="E145" s="142"/>
      <c r="F145" s="142"/>
      <c r="G145" s="142"/>
      <c r="H145" s="142"/>
      <c r="I145" s="142"/>
      <c r="J145" s="142"/>
      <c r="K145" s="142"/>
      <c r="L145" s="142"/>
      <c r="M145" s="142"/>
      <c r="N145" s="143"/>
      <c r="O145" s="139"/>
    </row>
    <row r="146" spans="1:15" ht="21.75" customHeight="1" x14ac:dyDescent="0.25">
      <c r="A146" s="114" t="s">
        <v>227</v>
      </c>
      <c r="B146" s="115" t="s">
        <v>20</v>
      </c>
      <c r="C146" s="109" t="s">
        <v>15</v>
      </c>
      <c r="D146" s="57">
        <v>25788.07</v>
      </c>
      <c r="E146" s="5">
        <f t="shared" ref="E146:E151" si="64">104*(D146/100)</f>
        <v>26819.592799999999</v>
      </c>
      <c r="F146" s="5">
        <f t="shared" ref="F146:F151" si="65">104*(E146/100)</f>
        <v>27892.376511999999</v>
      </c>
      <c r="G146" s="5">
        <f t="shared" ref="G146:G151" si="66">104*(F146/100)</f>
        <v>29008.071572479999</v>
      </c>
      <c r="H146" s="5">
        <f t="shared" ref="H146:H151" si="67">104*(G146/100)</f>
        <v>30168.394435379196</v>
      </c>
      <c r="I146" s="5">
        <f t="shared" ref="I146:I151" si="68">104*(H146/100)</f>
        <v>31375.130212794364</v>
      </c>
      <c r="J146" s="5">
        <f t="shared" ref="J146:J151" si="69">104*(I146/100)</f>
        <v>32630.135421306139</v>
      </c>
      <c r="K146" s="5">
        <f t="shared" ref="K146:N151" si="70">106*(J146/100)</f>
        <v>34587.943546584502</v>
      </c>
      <c r="L146" s="5">
        <f t="shared" si="70"/>
        <v>36663.220159379569</v>
      </c>
      <c r="M146" s="5">
        <f t="shared" si="70"/>
        <v>38863.013368942346</v>
      </c>
      <c r="N146" s="6">
        <f t="shared" si="70"/>
        <v>41194.794171078887</v>
      </c>
      <c r="O146" s="139"/>
    </row>
    <row r="147" spans="1:15" ht="21.75" customHeight="1" x14ac:dyDescent="0.25">
      <c r="A147" s="76" t="s">
        <v>226</v>
      </c>
      <c r="B147" s="92" t="s">
        <v>34</v>
      </c>
      <c r="C147" s="107" t="s">
        <v>3</v>
      </c>
      <c r="D147" s="58">
        <v>27842.469999999998</v>
      </c>
      <c r="E147" s="3">
        <f t="shared" si="64"/>
        <v>28956.168799999996</v>
      </c>
      <c r="F147" s="3">
        <f t="shared" si="65"/>
        <v>30114.415551999995</v>
      </c>
      <c r="G147" s="3">
        <f t="shared" si="66"/>
        <v>31318.992174079998</v>
      </c>
      <c r="H147" s="3">
        <f t="shared" si="67"/>
        <v>32571.751861043202</v>
      </c>
      <c r="I147" s="3">
        <f t="shared" si="68"/>
        <v>33874.621935484931</v>
      </c>
      <c r="J147" s="3">
        <f t="shared" si="69"/>
        <v>35229.606812904327</v>
      </c>
      <c r="K147" s="3">
        <f t="shared" si="70"/>
        <v>37343.383221678581</v>
      </c>
      <c r="L147" s="3">
        <f t="shared" si="70"/>
        <v>39583.986214979297</v>
      </c>
      <c r="M147" s="3">
        <f t="shared" si="70"/>
        <v>41959.025387878057</v>
      </c>
      <c r="N147" s="7">
        <f t="shared" si="70"/>
        <v>44476.566911150738</v>
      </c>
      <c r="O147" s="139"/>
    </row>
    <row r="148" spans="1:15" ht="21.75" customHeight="1" x14ac:dyDescent="0.25">
      <c r="A148" s="76" t="s">
        <v>225</v>
      </c>
      <c r="B148" s="92" t="s">
        <v>35</v>
      </c>
      <c r="C148" s="107" t="s">
        <v>5</v>
      </c>
      <c r="D148" s="58">
        <v>29017.329999999998</v>
      </c>
      <c r="E148" s="3">
        <f t="shared" si="64"/>
        <v>30178.0232</v>
      </c>
      <c r="F148" s="3">
        <f t="shared" si="65"/>
        <v>31385.144128</v>
      </c>
      <c r="G148" s="3">
        <f t="shared" si="66"/>
        <v>32640.549893120002</v>
      </c>
      <c r="H148" s="3">
        <f t="shared" si="67"/>
        <v>33946.171888844801</v>
      </c>
      <c r="I148" s="3">
        <f t="shared" si="68"/>
        <v>35304.018764398592</v>
      </c>
      <c r="J148" s="3">
        <f t="shared" si="69"/>
        <v>36716.179514974538</v>
      </c>
      <c r="K148" s="3">
        <f t="shared" si="70"/>
        <v>38919.150285873009</v>
      </c>
      <c r="L148" s="3">
        <f t="shared" si="70"/>
        <v>41254.299303025386</v>
      </c>
      <c r="M148" s="3">
        <f t="shared" si="70"/>
        <v>43729.557261206908</v>
      </c>
      <c r="N148" s="7">
        <f t="shared" si="70"/>
        <v>46353.330696879319</v>
      </c>
      <c r="O148" s="139"/>
    </row>
    <row r="149" spans="1:15" ht="21.75" customHeight="1" x14ac:dyDescent="0.25">
      <c r="A149" s="76" t="s">
        <v>224</v>
      </c>
      <c r="B149" s="92" t="s">
        <v>36</v>
      </c>
      <c r="C149" s="107" t="s">
        <v>7</v>
      </c>
      <c r="D149" s="58">
        <v>29993.170000000002</v>
      </c>
      <c r="E149" s="3">
        <f t="shared" si="64"/>
        <v>31192.896800000002</v>
      </c>
      <c r="F149" s="3">
        <f t="shared" si="65"/>
        <v>32440.612671999999</v>
      </c>
      <c r="G149" s="3">
        <f t="shared" si="66"/>
        <v>33738.237178879994</v>
      </c>
      <c r="H149" s="3">
        <f t="shared" si="67"/>
        <v>35087.766666035197</v>
      </c>
      <c r="I149" s="3">
        <f t="shared" si="68"/>
        <v>36491.277332676604</v>
      </c>
      <c r="J149" s="3">
        <f t="shared" si="69"/>
        <v>37950.928425983671</v>
      </c>
      <c r="K149" s="3">
        <f t="shared" si="70"/>
        <v>40227.984131542689</v>
      </c>
      <c r="L149" s="3">
        <f t="shared" si="70"/>
        <v>42641.663179435251</v>
      </c>
      <c r="M149" s="3">
        <f t="shared" si="70"/>
        <v>45200.162970201367</v>
      </c>
      <c r="N149" s="7">
        <f t="shared" si="70"/>
        <v>47912.172748413446</v>
      </c>
      <c r="O149" s="139"/>
    </row>
    <row r="150" spans="1:15" ht="21.75" customHeight="1" x14ac:dyDescent="0.25">
      <c r="A150" s="76" t="s">
        <v>222</v>
      </c>
      <c r="B150" s="92" t="s">
        <v>37</v>
      </c>
      <c r="C150" s="107" t="s">
        <v>9</v>
      </c>
      <c r="D150" s="58">
        <v>31192.639999999999</v>
      </c>
      <c r="E150" s="3">
        <f t="shared" si="64"/>
        <v>32440.345600000001</v>
      </c>
      <c r="F150" s="3">
        <f t="shared" si="65"/>
        <v>33737.959424000001</v>
      </c>
      <c r="G150" s="3">
        <f t="shared" si="66"/>
        <v>35087.477800960005</v>
      </c>
      <c r="H150" s="3">
        <f t="shared" si="67"/>
        <v>36490.976912998405</v>
      </c>
      <c r="I150" s="3">
        <f t="shared" si="68"/>
        <v>37950.615989518345</v>
      </c>
      <c r="J150" s="3">
        <f t="shared" si="69"/>
        <v>39468.640629099078</v>
      </c>
      <c r="K150" s="3">
        <f t="shared" si="70"/>
        <v>41836.759066845021</v>
      </c>
      <c r="L150" s="3">
        <f t="shared" si="70"/>
        <v>44346.964610855721</v>
      </c>
      <c r="M150" s="3">
        <f t="shared" si="70"/>
        <v>47007.782487507058</v>
      </c>
      <c r="N150" s="7">
        <f t="shared" si="70"/>
        <v>49828.249436757484</v>
      </c>
      <c r="O150" s="139"/>
    </row>
    <row r="151" spans="1:15" ht="21.75" customHeight="1" thickBot="1" x14ac:dyDescent="0.3">
      <c r="A151" s="78" t="s">
        <v>223</v>
      </c>
      <c r="B151" s="93" t="s">
        <v>38</v>
      </c>
      <c r="C151" s="88" t="s">
        <v>11</v>
      </c>
      <c r="D151" s="59">
        <v>36322.22</v>
      </c>
      <c r="E151" s="9">
        <f t="shared" si="64"/>
        <v>37775.108800000002</v>
      </c>
      <c r="F151" s="9">
        <f t="shared" si="65"/>
        <v>39286.113152000005</v>
      </c>
      <c r="G151" s="9">
        <f t="shared" si="66"/>
        <v>40857.557678080004</v>
      </c>
      <c r="H151" s="9">
        <f t="shared" si="67"/>
        <v>42491.859985203206</v>
      </c>
      <c r="I151" s="9">
        <f t="shared" si="68"/>
        <v>44191.534384611332</v>
      </c>
      <c r="J151" s="9">
        <f t="shared" si="69"/>
        <v>45959.19575999579</v>
      </c>
      <c r="K151" s="9">
        <f t="shared" si="70"/>
        <v>48716.747505595536</v>
      </c>
      <c r="L151" s="9">
        <f t="shared" si="70"/>
        <v>51639.752355931269</v>
      </c>
      <c r="M151" s="9">
        <f t="shared" si="70"/>
        <v>54738.137497287149</v>
      </c>
      <c r="N151" s="10">
        <f t="shared" si="70"/>
        <v>58022.425747124384</v>
      </c>
      <c r="O151" s="139"/>
    </row>
    <row r="152" spans="1:15" ht="20.25" customHeight="1" thickBot="1" x14ac:dyDescent="0.3">
      <c r="A152" s="165" t="s">
        <v>52</v>
      </c>
      <c r="B152" s="166"/>
      <c r="C152" s="166"/>
      <c r="D152" s="166"/>
      <c r="E152" s="166"/>
      <c r="F152" s="166"/>
      <c r="G152" s="166"/>
      <c r="H152" s="166"/>
      <c r="I152" s="166"/>
      <c r="J152" s="166"/>
      <c r="K152" s="166"/>
      <c r="L152" s="166"/>
      <c r="M152" s="183" t="s">
        <v>69</v>
      </c>
      <c r="N152" s="184"/>
      <c r="O152" s="139"/>
    </row>
    <row r="153" spans="1:15" ht="12" customHeight="1" thickBot="1" x14ac:dyDescent="0.3">
      <c r="A153" s="147" t="s">
        <v>1</v>
      </c>
      <c r="B153" s="149" t="s">
        <v>0</v>
      </c>
      <c r="C153" s="149" t="s">
        <v>2</v>
      </c>
      <c r="D153" s="151" t="s">
        <v>18</v>
      </c>
      <c r="E153" s="152"/>
      <c r="F153" s="152"/>
      <c r="G153" s="152"/>
      <c r="H153" s="152"/>
      <c r="I153" s="152"/>
      <c r="J153" s="152"/>
      <c r="K153" s="152"/>
      <c r="L153" s="152"/>
      <c r="M153" s="152"/>
      <c r="N153" s="153"/>
      <c r="O153" s="139"/>
    </row>
    <row r="154" spans="1:15" ht="21" customHeight="1" thickBot="1" x14ac:dyDescent="0.3">
      <c r="A154" s="148"/>
      <c r="B154" s="150"/>
      <c r="C154" s="150"/>
      <c r="D154" s="41" t="s">
        <v>83</v>
      </c>
      <c r="E154" s="42" t="s">
        <v>78</v>
      </c>
      <c r="F154" s="42" t="s">
        <v>40</v>
      </c>
      <c r="G154" s="42" t="s">
        <v>79</v>
      </c>
      <c r="H154" s="42" t="s">
        <v>80</v>
      </c>
      <c r="I154" s="41" t="s">
        <v>81</v>
      </c>
      <c r="J154" s="42" t="s">
        <v>82</v>
      </c>
      <c r="K154" s="43" t="s">
        <v>280</v>
      </c>
      <c r="L154" s="41" t="s">
        <v>281</v>
      </c>
      <c r="M154" s="44" t="s">
        <v>282</v>
      </c>
      <c r="N154" s="42" t="s">
        <v>283</v>
      </c>
      <c r="O154" s="139"/>
    </row>
    <row r="155" spans="1:15" ht="144" customHeight="1" thickBot="1" x14ac:dyDescent="0.3">
      <c r="A155" s="140" t="s">
        <v>254</v>
      </c>
      <c r="B155" s="141"/>
      <c r="C155" s="141"/>
      <c r="D155" s="141"/>
      <c r="E155" s="141"/>
      <c r="F155" s="141"/>
      <c r="G155" s="141"/>
      <c r="H155" s="141"/>
      <c r="I155" s="141"/>
      <c r="J155" s="141"/>
      <c r="K155" s="141"/>
      <c r="L155" s="141"/>
      <c r="M155" s="141"/>
      <c r="N155" s="154"/>
      <c r="O155" s="139"/>
    </row>
    <row r="156" spans="1:15" ht="21" customHeight="1" x14ac:dyDescent="0.25">
      <c r="A156" s="114" t="s">
        <v>258</v>
      </c>
      <c r="B156" s="115" t="s">
        <v>20</v>
      </c>
      <c r="C156" s="109" t="s">
        <v>15</v>
      </c>
      <c r="D156" s="57">
        <v>25788.07</v>
      </c>
      <c r="E156" s="5">
        <f t="shared" ref="E156:E161" si="71">104*(D156/100)</f>
        <v>26819.592799999999</v>
      </c>
      <c r="F156" s="5">
        <f t="shared" ref="F156:F161" si="72">104*(E156/100)</f>
        <v>27892.376511999999</v>
      </c>
      <c r="G156" s="5">
        <f t="shared" ref="G156:G161" si="73">104*(F156/100)</f>
        <v>29008.071572479999</v>
      </c>
      <c r="H156" s="5">
        <f t="shared" ref="H156:H161" si="74">104*(G156/100)</f>
        <v>30168.394435379196</v>
      </c>
      <c r="I156" s="5">
        <f t="shared" ref="I156:I161" si="75">104*(H156/100)</f>
        <v>31375.130212794364</v>
      </c>
      <c r="J156" s="5">
        <f t="shared" ref="J156:J161" si="76">104*(I156/100)</f>
        <v>32630.135421306139</v>
      </c>
      <c r="K156" s="5">
        <f t="shared" ref="K156:N161" si="77">106*(J156/100)</f>
        <v>34587.943546584502</v>
      </c>
      <c r="L156" s="5">
        <f t="shared" si="77"/>
        <v>36663.220159379569</v>
      </c>
      <c r="M156" s="5">
        <f t="shared" si="77"/>
        <v>38863.013368942346</v>
      </c>
      <c r="N156" s="6">
        <f t="shared" si="77"/>
        <v>41194.794171078887</v>
      </c>
      <c r="O156" s="139"/>
    </row>
    <row r="157" spans="1:15" ht="21" customHeight="1" x14ac:dyDescent="0.25">
      <c r="A157" s="76" t="s">
        <v>259</v>
      </c>
      <c r="B157" s="92" t="s">
        <v>34</v>
      </c>
      <c r="C157" s="107" t="s">
        <v>3</v>
      </c>
      <c r="D157" s="58">
        <v>27842.469999999998</v>
      </c>
      <c r="E157" s="3">
        <f t="shared" si="71"/>
        <v>28956.168799999996</v>
      </c>
      <c r="F157" s="3">
        <f t="shared" si="72"/>
        <v>30114.415551999995</v>
      </c>
      <c r="G157" s="3">
        <f t="shared" si="73"/>
        <v>31318.992174079998</v>
      </c>
      <c r="H157" s="3">
        <f t="shared" si="74"/>
        <v>32571.751861043202</v>
      </c>
      <c r="I157" s="3">
        <f t="shared" si="75"/>
        <v>33874.621935484931</v>
      </c>
      <c r="J157" s="3">
        <f t="shared" si="76"/>
        <v>35229.606812904327</v>
      </c>
      <c r="K157" s="3">
        <f t="shared" si="77"/>
        <v>37343.383221678581</v>
      </c>
      <c r="L157" s="3">
        <f t="shared" si="77"/>
        <v>39583.986214979297</v>
      </c>
      <c r="M157" s="3">
        <f t="shared" si="77"/>
        <v>41959.025387878057</v>
      </c>
      <c r="N157" s="7">
        <f t="shared" si="77"/>
        <v>44476.566911150738</v>
      </c>
      <c r="O157" s="139"/>
    </row>
    <row r="158" spans="1:15" ht="21" customHeight="1" x14ac:dyDescent="0.25">
      <c r="A158" s="76" t="s">
        <v>260</v>
      </c>
      <c r="B158" s="92" t="s">
        <v>35</v>
      </c>
      <c r="C158" s="107" t="s">
        <v>5</v>
      </c>
      <c r="D158" s="58">
        <v>29017.329999999998</v>
      </c>
      <c r="E158" s="3">
        <f t="shared" si="71"/>
        <v>30178.0232</v>
      </c>
      <c r="F158" s="3">
        <f t="shared" si="72"/>
        <v>31385.144128</v>
      </c>
      <c r="G158" s="3">
        <f t="shared" si="73"/>
        <v>32640.549893120002</v>
      </c>
      <c r="H158" s="3">
        <f t="shared" si="74"/>
        <v>33946.171888844801</v>
      </c>
      <c r="I158" s="3">
        <f t="shared" si="75"/>
        <v>35304.018764398592</v>
      </c>
      <c r="J158" s="3">
        <f t="shared" si="76"/>
        <v>36716.179514974538</v>
      </c>
      <c r="K158" s="3">
        <f t="shared" si="77"/>
        <v>38919.150285873009</v>
      </c>
      <c r="L158" s="3">
        <f t="shared" si="77"/>
        <v>41254.299303025386</v>
      </c>
      <c r="M158" s="3">
        <f t="shared" si="77"/>
        <v>43729.557261206908</v>
      </c>
      <c r="N158" s="7">
        <f t="shared" si="77"/>
        <v>46353.330696879319</v>
      </c>
      <c r="O158" s="139"/>
    </row>
    <row r="159" spans="1:15" ht="21" customHeight="1" x14ac:dyDescent="0.25">
      <c r="A159" s="76" t="s">
        <v>261</v>
      </c>
      <c r="B159" s="92" t="s">
        <v>36</v>
      </c>
      <c r="C159" s="107" t="s">
        <v>7</v>
      </c>
      <c r="D159" s="58">
        <v>29993.170000000002</v>
      </c>
      <c r="E159" s="3">
        <f t="shared" si="71"/>
        <v>31192.896800000002</v>
      </c>
      <c r="F159" s="3">
        <f t="shared" si="72"/>
        <v>32440.612671999999</v>
      </c>
      <c r="G159" s="3">
        <f t="shared" si="73"/>
        <v>33738.237178879994</v>
      </c>
      <c r="H159" s="3">
        <f t="shared" si="74"/>
        <v>35087.766666035197</v>
      </c>
      <c r="I159" s="3">
        <f t="shared" si="75"/>
        <v>36491.277332676604</v>
      </c>
      <c r="J159" s="3">
        <f t="shared" si="76"/>
        <v>37950.928425983671</v>
      </c>
      <c r="K159" s="3">
        <f t="shared" si="77"/>
        <v>40227.984131542689</v>
      </c>
      <c r="L159" s="3">
        <f t="shared" si="77"/>
        <v>42641.663179435251</v>
      </c>
      <c r="M159" s="3">
        <f t="shared" si="77"/>
        <v>45200.162970201367</v>
      </c>
      <c r="N159" s="7">
        <f t="shared" si="77"/>
        <v>47912.172748413446</v>
      </c>
      <c r="O159" s="139"/>
    </row>
    <row r="160" spans="1:15" ht="21" customHeight="1" x14ac:dyDescent="0.25">
      <c r="A160" s="76" t="s">
        <v>262</v>
      </c>
      <c r="B160" s="92" t="s">
        <v>37</v>
      </c>
      <c r="C160" s="107" t="s">
        <v>9</v>
      </c>
      <c r="D160" s="58">
        <v>31192.639999999999</v>
      </c>
      <c r="E160" s="3">
        <f t="shared" si="71"/>
        <v>32440.345600000001</v>
      </c>
      <c r="F160" s="3">
        <f t="shared" si="72"/>
        <v>33737.959424000001</v>
      </c>
      <c r="G160" s="3">
        <f t="shared" si="73"/>
        <v>35087.477800960005</v>
      </c>
      <c r="H160" s="3">
        <f t="shared" si="74"/>
        <v>36490.976912998405</v>
      </c>
      <c r="I160" s="3">
        <f t="shared" si="75"/>
        <v>37950.615989518345</v>
      </c>
      <c r="J160" s="3">
        <f t="shared" si="76"/>
        <v>39468.640629099078</v>
      </c>
      <c r="K160" s="3">
        <f t="shared" si="77"/>
        <v>41836.759066845021</v>
      </c>
      <c r="L160" s="3">
        <f t="shared" si="77"/>
        <v>44346.964610855721</v>
      </c>
      <c r="M160" s="3">
        <f t="shared" si="77"/>
        <v>47007.782487507058</v>
      </c>
      <c r="N160" s="7">
        <f t="shared" si="77"/>
        <v>49828.249436757484</v>
      </c>
      <c r="O160" s="139"/>
    </row>
    <row r="161" spans="1:15" ht="21" customHeight="1" thickBot="1" x14ac:dyDescent="0.3">
      <c r="A161" s="78" t="s">
        <v>263</v>
      </c>
      <c r="B161" s="93" t="s">
        <v>38</v>
      </c>
      <c r="C161" s="88" t="s">
        <v>11</v>
      </c>
      <c r="D161" s="59">
        <v>36322.22</v>
      </c>
      <c r="E161" s="9">
        <f t="shared" si="71"/>
        <v>37775.108800000002</v>
      </c>
      <c r="F161" s="9">
        <f t="shared" si="72"/>
        <v>39286.113152000005</v>
      </c>
      <c r="G161" s="9">
        <f t="shared" si="73"/>
        <v>40857.557678080004</v>
      </c>
      <c r="H161" s="9">
        <f t="shared" si="74"/>
        <v>42491.859985203206</v>
      </c>
      <c r="I161" s="9">
        <f t="shared" si="75"/>
        <v>44191.534384611332</v>
      </c>
      <c r="J161" s="9">
        <f t="shared" si="76"/>
        <v>45959.19575999579</v>
      </c>
      <c r="K161" s="9">
        <f t="shared" si="77"/>
        <v>48716.747505595536</v>
      </c>
      <c r="L161" s="9">
        <f t="shared" si="77"/>
        <v>51639.752355931269</v>
      </c>
      <c r="M161" s="9">
        <f t="shared" si="77"/>
        <v>54738.137497287149</v>
      </c>
      <c r="N161" s="10">
        <f t="shared" si="77"/>
        <v>58022.425747124384</v>
      </c>
      <c r="O161" s="139"/>
    </row>
    <row r="162" spans="1:15" ht="143.25" customHeight="1" thickBot="1" x14ac:dyDescent="0.3">
      <c r="A162" s="140" t="s">
        <v>255</v>
      </c>
      <c r="B162" s="141"/>
      <c r="C162" s="141"/>
      <c r="D162" s="141"/>
      <c r="E162" s="141"/>
      <c r="F162" s="141"/>
      <c r="G162" s="141"/>
      <c r="H162" s="141"/>
      <c r="I162" s="141"/>
      <c r="J162" s="141"/>
      <c r="K162" s="141"/>
      <c r="L162" s="141"/>
      <c r="M162" s="141"/>
      <c r="N162" s="154"/>
      <c r="O162" s="139"/>
    </row>
    <row r="163" spans="1:15" ht="20.149999999999999" customHeight="1" x14ac:dyDescent="0.25">
      <c r="A163" s="114" t="s">
        <v>264</v>
      </c>
      <c r="B163" s="115" t="s">
        <v>20</v>
      </c>
      <c r="C163" s="109" t="s">
        <v>15</v>
      </c>
      <c r="D163" s="57">
        <v>25788.07</v>
      </c>
      <c r="E163" s="5">
        <f t="shared" ref="E163:E168" si="78">104*(D163/100)</f>
        <v>26819.592799999999</v>
      </c>
      <c r="F163" s="5">
        <f t="shared" ref="F163:F168" si="79">104*(E163/100)</f>
        <v>27892.376511999999</v>
      </c>
      <c r="G163" s="5">
        <f t="shared" ref="G163:G168" si="80">104*(F163/100)</f>
        <v>29008.071572479999</v>
      </c>
      <c r="H163" s="5">
        <f t="shared" ref="H163:H168" si="81">104*(G163/100)</f>
        <v>30168.394435379196</v>
      </c>
      <c r="I163" s="5">
        <f t="shared" ref="I163:I168" si="82">104*(H163/100)</f>
        <v>31375.130212794364</v>
      </c>
      <c r="J163" s="5">
        <f t="shared" ref="J163:J168" si="83">104*(I163/100)</f>
        <v>32630.135421306139</v>
      </c>
      <c r="K163" s="5">
        <f t="shared" ref="K163:N168" si="84">106*(J163/100)</f>
        <v>34587.943546584502</v>
      </c>
      <c r="L163" s="5">
        <f t="shared" si="84"/>
        <v>36663.220159379569</v>
      </c>
      <c r="M163" s="5">
        <f t="shared" si="84"/>
        <v>38863.013368942346</v>
      </c>
      <c r="N163" s="6">
        <f t="shared" si="84"/>
        <v>41194.794171078887</v>
      </c>
      <c r="O163" s="139"/>
    </row>
    <row r="164" spans="1:15" ht="20.149999999999999" customHeight="1" x14ac:dyDescent="0.25">
      <c r="A164" s="76" t="s">
        <v>265</v>
      </c>
      <c r="B164" s="92" t="s">
        <v>34</v>
      </c>
      <c r="C164" s="107" t="s">
        <v>3</v>
      </c>
      <c r="D164" s="58">
        <v>27842.469999999998</v>
      </c>
      <c r="E164" s="3">
        <f t="shared" si="78"/>
        <v>28956.168799999996</v>
      </c>
      <c r="F164" s="3">
        <f t="shared" si="79"/>
        <v>30114.415551999995</v>
      </c>
      <c r="G164" s="3">
        <f t="shared" si="80"/>
        <v>31318.992174079998</v>
      </c>
      <c r="H164" s="3">
        <f t="shared" si="81"/>
        <v>32571.751861043202</v>
      </c>
      <c r="I164" s="3">
        <f t="shared" si="82"/>
        <v>33874.621935484931</v>
      </c>
      <c r="J164" s="3">
        <f t="shared" si="83"/>
        <v>35229.606812904327</v>
      </c>
      <c r="K164" s="3">
        <f t="shared" si="84"/>
        <v>37343.383221678581</v>
      </c>
      <c r="L164" s="3">
        <f t="shared" si="84"/>
        <v>39583.986214979297</v>
      </c>
      <c r="M164" s="3">
        <f t="shared" si="84"/>
        <v>41959.025387878057</v>
      </c>
      <c r="N164" s="7">
        <f t="shared" si="84"/>
        <v>44476.566911150738</v>
      </c>
      <c r="O164" s="139"/>
    </row>
    <row r="165" spans="1:15" ht="20.149999999999999" customHeight="1" x14ac:dyDescent="0.25">
      <c r="A165" s="76" t="s">
        <v>266</v>
      </c>
      <c r="B165" s="92" t="s">
        <v>35</v>
      </c>
      <c r="C165" s="107" t="s">
        <v>5</v>
      </c>
      <c r="D165" s="58">
        <v>29017.329999999998</v>
      </c>
      <c r="E165" s="3">
        <f t="shared" si="78"/>
        <v>30178.0232</v>
      </c>
      <c r="F165" s="3">
        <f t="shared" si="79"/>
        <v>31385.144128</v>
      </c>
      <c r="G165" s="3">
        <f t="shared" si="80"/>
        <v>32640.549893120002</v>
      </c>
      <c r="H165" s="3">
        <f t="shared" si="81"/>
        <v>33946.171888844801</v>
      </c>
      <c r="I165" s="3">
        <f t="shared" si="82"/>
        <v>35304.018764398592</v>
      </c>
      <c r="J165" s="3">
        <f t="shared" si="83"/>
        <v>36716.179514974538</v>
      </c>
      <c r="K165" s="3">
        <f t="shared" si="84"/>
        <v>38919.150285873009</v>
      </c>
      <c r="L165" s="3">
        <f t="shared" si="84"/>
        <v>41254.299303025386</v>
      </c>
      <c r="M165" s="3">
        <f t="shared" si="84"/>
        <v>43729.557261206908</v>
      </c>
      <c r="N165" s="7">
        <f t="shared" si="84"/>
        <v>46353.330696879319</v>
      </c>
      <c r="O165" s="139"/>
    </row>
    <row r="166" spans="1:15" ht="20.149999999999999" customHeight="1" x14ac:dyDescent="0.25">
      <c r="A166" s="76" t="s">
        <v>267</v>
      </c>
      <c r="B166" s="92" t="s">
        <v>36</v>
      </c>
      <c r="C166" s="107" t="s">
        <v>7</v>
      </c>
      <c r="D166" s="58">
        <v>29993.170000000002</v>
      </c>
      <c r="E166" s="3">
        <f t="shared" si="78"/>
        <v>31192.896800000002</v>
      </c>
      <c r="F166" s="3">
        <f t="shared" si="79"/>
        <v>32440.612671999999</v>
      </c>
      <c r="G166" s="3">
        <f t="shared" si="80"/>
        <v>33738.237178879994</v>
      </c>
      <c r="H166" s="3">
        <f t="shared" si="81"/>
        <v>35087.766666035197</v>
      </c>
      <c r="I166" s="3">
        <f t="shared" si="82"/>
        <v>36491.277332676604</v>
      </c>
      <c r="J166" s="3">
        <f t="shared" si="83"/>
        <v>37950.928425983671</v>
      </c>
      <c r="K166" s="3">
        <f t="shared" si="84"/>
        <v>40227.984131542689</v>
      </c>
      <c r="L166" s="3">
        <f t="shared" si="84"/>
        <v>42641.663179435251</v>
      </c>
      <c r="M166" s="3">
        <f t="shared" si="84"/>
        <v>45200.162970201367</v>
      </c>
      <c r="N166" s="7">
        <f t="shared" si="84"/>
        <v>47912.172748413446</v>
      </c>
      <c r="O166" s="139"/>
    </row>
    <row r="167" spans="1:15" ht="20.149999999999999" customHeight="1" x14ac:dyDescent="0.25">
      <c r="A167" s="76" t="s">
        <v>268</v>
      </c>
      <c r="B167" s="92" t="s">
        <v>37</v>
      </c>
      <c r="C167" s="107" t="s">
        <v>9</v>
      </c>
      <c r="D167" s="58">
        <v>31192.639999999999</v>
      </c>
      <c r="E167" s="3">
        <f t="shared" si="78"/>
        <v>32440.345600000001</v>
      </c>
      <c r="F167" s="3">
        <f t="shared" si="79"/>
        <v>33737.959424000001</v>
      </c>
      <c r="G167" s="3">
        <f t="shared" si="80"/>
        <v>35087.477800960005</v>
      </c>
      <c r="H167" s="3">
        <f t="shared" si="81"/>
        <v>36490.976912998405</v>
      </c>
      <c r="I167" s="3">
        <f t="shared" si="82"/>
        <v>37950.615989518345</v>
      </c>
      <c r="J167" s="3">
        <f t="shared" si="83"/>
        <v>39468.640629099078</v>
      </c>
      <c r="K167" s="3">
        <f t="shared" si="84"/>
        <v>41836.759066845021</v>
      </c>
      <c r="L167" s="3">
        <f t="shared" si="84"/>
        <v>44346.964610855721</v>
      </c>
      <c r="M167" s="3">
        <f t="shared" si="84"/>
        <v>47007.782487507058</v>
      </c>
      <c r="N167" s="7">
        <f t="shared" si="84"/>
        <v>49828.249436757484</v>
      </c>
      <c r="O167" s="139"/>
    </row>
    <row r="168" spans="1:15" ht="20.149999999999999" customHeight="1" thickBot="1" x14ac:dyDescent="0.3">
      <c r="A168" s="78" t="s">
        <v>269</v>
      </c>
      <c r="B168" s="93" t="s">
        <v>38</v>
      </c>
      <c r="C168" s="88" t="s">
        <v>11</v>
      </c>
      <c r="D168" s="59">
        <v>36322.22</v>
      </c>
      <c r="E168" s="9">
        <f t="shared" si="78"/>
        <v>37775.108800000002</v>
      </c>
      <c r="F168" s="9">
        <f t="shared" si="79"/>
        <v>39286.113152000005</v>
      </c>
      <c r="G168" s="9">
        <f t="shared" si="80"/>
        <v>40857.557678080004</v>
      </c>
      <c r="H168" s="9">
        <f t="shared" si="81"/>
        <v>42491.859985203206</v>
      </c>
      <c r="I168" s="9">
        <f t="shared" si="82"/>
        <v>44191.534384611332</v>
      </c>
      <c r="J168" s="9">
        <f t="shared" si="83"/>
        <v>45959.19575999579</v>
      </c>
      <c r="K168" s="9">
        <f t="shared" si="84"/>
        <v>48716.747505595536</v>
      </c>
      <c r="L168" s="9">
        <f t="shared" si="84"/>
        <v>51639.752355931269</v>
      </c>
      <c r="M168" s="9">
        <f t="shared" si="84"/>
        <v>54738.137497287149</v>
      </c>
      <c r="N168" s="10">
        <f t="shared" si="84"/>
        <v>58022.425747124384</v>
      </c>
      <c r="O168" s="139"/>
    </row>
    <row r="169" spans="1:15" ht="20.25" customHeight="1" thickBot="1" x14ac:dyDescent="0.3">
      <c r="A169" s="155" t="s">
        <v>52</v>
      </c>
      <c r="B169" s="156"/>
      <c r="C169" s="156"/>
      <c r="D169" s="156"/>
      <c r="E169" s="156"/>
      <c r="F169" s="156"/>
      <c r="G169" s="156"/>
      <c r="H169" s="156"/>
      <c r="I169" s="156"/>
      <c r="J169" s="156"/>
      <c r="K169" s="156"/>
      <c r="L169" s="156"/>
      <c r="M169" s="145" t="s">
        <v>71</v>
      </c>
      <c r="N169" s="146"/>
      <c r="O169" s="139"/>
    </row>
    <row r="170" spans="1:15" ht="20.25" customHeight="1" thickBot="1" x14ac:dyDescent="0.3">
      <c r="A170" s="147" t="s">
        <v>1</v>
      </c>
      <c r="B170" s="149" t="s">
        <v>0</v>
      </c>
      <c r="C170" s="149" t="s">
        <v>2</v>
      </c>
      <c r="D170" s="151" t="s">
        <v>18</v>
      </c>
      <c r="E170" s="152"/>
      <c r="F170" s="152"/>
      <c r="G170" s="152"/>
      <c r="H170" s="152"/>
      <c r="I170" s="152"/>
      <c r="J170" s="152"/>
      <c r="K170" s="152"/>
      <c r="L170" s="152"/>
      <c r="M170" s="152"/>
      <c r="N170" s="153"/>
      <c r="O170" s="139"/>
    </row>
    <row r="171" spans="1:15" ht="20.25" customHeight="1" thickBot="1" x14ac:dyDescent="0.3">
      <c r="A171" s="148"/>
      <c r="B171" s="150"/>
      <c r="C171" s="150"/>
      <c r="D171" s="41" t="s">
        <v>83</v>
      </c>
      <c r="E171" s="42" t="s">
        <v>78</v>
      </c>
      <c r="F171" s="42" t="s">
        <v>40</v>
      </c>
      <c r="G171" s="42" t="s">
        <v>79</v>
      </c>
      <c r="H171" s="42" t="s">
        <v>80</v>
      </c>
      <c r="I171" s="41" t="s">
        <v>81</v>
      </c>
      <c r="J171" s="42" t="s">
        <v>82</v>
      </c>
      <c r="K171" s="43" t="s">
        <v>280</v>
      </c>
      <c r="L171" s="41" t="s">
        <v>281</v>
      </c>
      <c r="M171" s="44" t="s">
        <v>282</v>
      </c>
      <c r="N171" s="42" t="s">
        <v>283</v>
      </c>
      <c r="O171" s="139"/>
    </row>
    <row r="172" spans="1:15" ht="138" customHeight="1" thickBot="1" x14ac:dyDescent="0.3">
      <c r="A172" s="140" t="s">
        <v>70</v>
      </c>
      <c r="B172" s="141"/>
      <c r="C172" s="141"/>
      <c r="D172" s="141"/>
      <c r="E172" s="141"/>
      <c r="F172" s="141"/>
      <c r="G172" s="141"/>
      <c r="H172" s="141"/>
      <c r="I172" s="141"/>
      <c r="J172" s="141"/>
      <c r="K172" s="141"/>
      <c r="L172" s="141"/>
      <c r="M172" s="141"/>
      <c r="N172" s="154"/>
      <c r="O172" s="139"/>
    </row>
    <row r="173" spans="1:15" ht="20.149999999999999" customHeight="1" x14ac:dyDescent="0.25">
      <c r="A173" s="114" t="s">
        <v>97</v>
      </c>
      <c r="B173" s="89" t="s">
        <v>17</v>
      </c>
      <c r="C173" s="117" t="s">
        <v>15</v>
      </c>
      <c r="D173" s="57">
        <v>22951.5</v>
      </c>
      <c r="E173" s="5">
        <f t="shared" ref="E173:E178" si="85">104*(D173/100)</f>
        <v>23869.559999999998</v>
      </c>
      <c r="F173" s="5">
        <f t="shared" ref="F173:F178" si="86">104*(E173/100)</f>
        <v>24824.342399999998</v>
      </c>
      <c r="G173" s="5">
        <f t="shared" ref="G173:G178" si="87">104*(F173/100)</f>
        <v>25817.316095999999</v>
      </c>
      <c r="H173" s="5">
        <f t="shared" ref="H173:H178" si="88">104*(G173/100)</f>
        <v>26850.008739839996</v>
      </c>
      <c r="I173" s="5">
        <f t="shared" ref="I173:I178" si="89">104*(H173/100)</f>
        <v>27924.009089433595</v>
      </c>
      <c r="J173" s="5">
        <f t="shared" ref="J173:J178" si="90">104*(I173/100)</f>
        <v>29040.969453010937</v>
      </c>
      <c r="K173" s="5">
        <f t="shared" ref="K173:N178" si="91">106*(J173/100)</f>
        <v>30783.427620191596</v>
      </c>
      <c r="L173" s="5">
        <f t="shared" si="91"/>
        <v>32630.433277403088</v>
      </c>
      <c r="M173" s="5">
        <f t="shared" si="91"/>
        <v>34588.259274047268</v>
      </c>
      <c r="N173" s="6">
        <f t="shared" si="91"/>
        <v>36663.554830490102</v>
      </c>
      <c r="O173" s="139"/>
    </row>
    <row r="174" spans="1:15" ht="20.149999999999999" customHeight="1" x14ac:dyDescent="0.25">
      <c r="A174" s="76" t="s">
        <v>134</v>
      </c>
      <c r="B174" s="83" t="s">
        <v>21</v>
      </c>
      <c r="C174" s="33" t="s">
        <v>3</v>
      </c>
      <c r="D174" s="58">
        <v>25423.200000000001</v>
      </c>
      <c r="E174" s="3">
        <f t="shared" si="85"/>
        <v>26440.128000000001</v>
      </c>
      <c r="F174" s="3">
        <f t="shared" si="86"/>
        <v>27497.733119999997</v>
      </c>
      <c r="G174" s="3">
        <f t="shared" si="87"/>
        <v>28597.642444799996</v>
      </c>
      <c r="H174" s="3">
        <f t="shared" si="88"/>
        <v>29741.548142592001</v>
      </c>
      <c r="I174" s="3">
        <f t="shared" si="89"/>
        <v>30931.210068295681</v>
      </c>
      <c r="J174" s="3">
        <f t="shared" si="90"/>
        <v>32168.458471027505</v>
      </c>
      <c r="K174" s="3">
        <f t="shared" si="91"/>
        <v>34098.565979289153</v>
      </c>
      <c r="L174" s="3">
        <f t="shared" si="91"/>
        <v>36144.479938046497</v>
      </c>
      <c r="M174" s="3">
        <f t="shared" si="91"/>
        <v>38313.14873432929</v>
      </c>
      <c r="N174" s="7">
        <f t="shared" si="91"/>
        <v>40611.937658389048</v>
      </c>
      <c r="O174" s="139"/>
    </row>
    <row r="175" spans="1:15" ht="20.149999999999999" customHeight="1" x14ac:dyDescent="0.25">
      <c r="A175" s="76" t="s">
        <v>135</v>
      </c>
      <c r="B175" s="83" t="s">
        <v>23</v>
      </c>
      <c r="C175" s="33" t="s">
        <v>5</v>
      </c>
      <c r="D175" s="58">
        <v>26311.3</v>
      </c>
      <c r="E175" s="3">
        <f t="shared" si="85"/>
        <v>27363.752</v>
      </c>
      <c r="F175" s="3">
        <f t="shared" si="86"/>
        <v>28458.302080000001</v>
      </c>
      <c r="G175" s="3">
        <f t="shared" si="87"/>
        <v>29596.634163199997</v>
      </c>
      <c r="H175" s="3">
        <f t="shared" si="88"/>
        <v>30780.499529727997</v>
      </c>
      <c r="I175" s="3">
        <f t="shared" si="89"/>
        <v>32011.719510917115</v>
      </c>
      <c r="J175" s="3">
        <f t="shared" si="90"/>
        <v>33292.188291353799</v>
      </c>
      <c r="K175" s="3">
        <f t="shared" si="91"/>
        <v>35289.719588835032</v>
      </c>
      <c r="L175" s="3">
        <f t="shared" si="91"/>
        <v>37407.102764165131</v>
      </c>
      <c r="M175" s="3">
        <f t="shared" si="91"/>
        <v>39651.52893001504</v>
      </c>
      <c r="N175" s="7">
        <f t="shared" si="91"/>
        <v>42030.620665815943</v>
      </c>
      <c r="O175" s="139"/>
    </row>
    <row r="176" spans="1:15" ht="20.149999999999999" customHeight="1" x14ac:dyDescent="0.25">
      <c r="A176" s="76" t="s">
        <v>136</v>
      </c>
      <c r="B176" s="91" t="s">
        <v>25</v>
      </c>
      <c r="C176" s="33" t="s">
        <v>7</v>
      </c>
      <c r="D176" s="58">
        <v>27249.69</v>
      </c>
      <c r="E176" s="3">
        <f t="shared" si="85"/>
        <v>28339.677599999999</v>
      </c>
      <c r="F176" s="3">
        <f t="shared" si="86"/>
        <v>29473.264703999997</v>
      </c>
      <c r="G176" s="3">
        <f t="shared" si="87"/>
        <v>30652.195292159995</v>
      </c>
      <c r="H176" s="3">
        <f t="shared" si="88"/>
        <v>31878.283103846396</v>
      </c>
      <c r="I176" s="3">
        <f t="shared" si="89"/>
        <v>33153.414428000251</v>
      </c>
      <c r="J176" s="3">
        <f t="shared" si="90"/>
        <v>34479.551005120265</v>
      </c>
      <c r="K176" s="3">
        <f t="shared" si="91"/>
        <v>36548.324065427485</v>
      </c>
      <c r="L176" s="3">
        <f t="shared" si="91"/>
        <v>38741.223509353134</v>
      </c>
      <c r="M176" s="3">
        <f t="shared" si="91"/>
        <v>41065.696919914328</v>
      </c>
      <c r="N176" s="7">
        <f t="shared" si="91"/>
        <v>43529.638735109191</v>
      </c>
      <c r="O176" s="139"/>
    </row>
    <row r="177" spans="1:15" ht="20.149999999999999" customHeight="1" x14ac:dyDescent="0.25">
      <c r="A177" s="76" t="s">
        <v>137</v>
      </c>
      <c r="B177" s="92" t="s">
        <v>27</v>
      </c>
      <c r="C177" s="33" t="s">
        <v>9</v>
      </c>
      <c r="D177" s="58">
        <v>28572.209999999995</v>
      </c>
      <c r="E177" s="3">
        <f t="shared" si="85"/>
        <v>29715.098399999995</v>
      </c>
      <c r="F177" s="3">
        <f t="shared" si="86"/>
        <v>30903.702335999995</v>
      </c>
      <c r="G177" s="3">
        <f t="shared" si="87"/>
        <v>32139.85042943999</v>
      </c>
      <c r="H177" s="3">
        <f t="shared" si="88"/>
        <v>33425.444446617592</v>
      </c>
      <c r="I177" s="3">
        <f t="shared" si="89"/>
        <v>34762.462224482297</v>
      </c>
      <c r="J177" s="3">
        <f t="shared" si="90"/>
        <v>36152.960713461587</v>
      </c>
      <c r="K177" s="3">
        <f t="shared" si="91"/>
        <v>38322.138356269279</v>
      </c>
      <c r="L177" s="3">
        <f t="shared" si="91"/>
        <v>40621.466657645433</v>
      </c>
      <c r="M177" s="3">
        <f t="shared" si="91"/>
        <v>43058.754657104153</v>
      </c>
      <c r="N177" s="7">
        <f t="shared" si="91"/>
        <v>45642.279936530402</v>
      </c>
      <c r="O177" s="139"/>
    </row>
    <row r="178" spans="1:15" ht="20.149999999999999" customHeight="1" thickBot="1" x14ac:dyDescent="0.3">
      <c r="A178" s="78" t="s">
        <v>138</v>
      </c>
      <c r="B178" s="93" t="s">
        <v>29</v>
      </c>
      <c r="C178" s="88" t="s">
        <v>11</v>
      </c>
      <c r="D178" s="59">
        <v>34085.919999999998</v>
      </c>
      <c r="E178" s="9">
        <f t="shared" si="85"/>
        <v>35449.356800000001</v>
      </c>
      <c r="F178" s="9">
        <f t="shared" si="86"/>
        <v>36867.331072000001</v>
      </c>
      <c r="G178" s="9">
        <f t="shared" si="87"/>
        <v>38342.02431488</v>
      </c>
      <c r="H178" s="9">
        <f t="shared" si="88"/>
        <v>39875.705287475204</v>
      </c>
      <c r="I178" s="9">
        <f t="shared" si="89"/>
        <v>41470.733498974216</v>
      </c>
      <c r="J178" s="9">
        <f t="shared" si="90"/>
        <v>43129.562838933183</v>
      </c>
      <c r="K178" s="9">
        <f t="shared" si="91"/>
        <v>45717.336609269179</v>
      </c>
      <c r="L178" s="9">
        <f t="shared" si="91"/>
        <v>48460.376805825334</v>
      </c>
      <c r="M178" s="9">
        <f t="shared" si="91"/>
        <v>51367.999414174854</v>
      </c>
      <c r="N178" s="10">
        <f t="shared" si="91"/>
        <v>54450.079379025352</v>
      </c>
      <c r="O178" s="139"/>
    </row>
    <row r="179" spans="1:15" ht="147.75" customHeight="1" thickBot="1" x14ac:dyDescent="0.3">
      <c r="A179" s="140" t="s">
        <v>221</v>
      </c>
      <c r="B179" s="141"/>
      <c r="C179" s="141"/>
      <c r="D179" s="141"/>
      <c r="E179" s="141"/>
      <c r="F179" s="141"/>
      <c r="G179" s="141"/>
      <c r="H179" s="141"/>
      <c r="I179" s="141"/>
      <c r="J179" s="141"/>
      <c r="K179" s="141"/>
      <c r="L179" s="141"/>
      <c r="M179" s="141"/>
      <c r="N179" s="154"/>
      <c r="O179" s="139"/>
    </row>
    <row r="180" spans="1:15" ht="20.149999999999999" customHeight="1" x14ac:dyDescent="0.25">
      <c r="A180" s="94" t="s">
        <v>98</v>
      </c>
      <c r="B180" s="70" t="s">
        <v>17</v>
      </c>
      <c r="C180" s="100" t="s">
        <v>15</v>
      </c>
      <c r="D180" s="36">
        <v>19623.8</v>
      </c>
      <c r="E180" s="2">
        <f t="shared" ref="E180:J185" si="92">104*(D180/100)</f>
        <v>20408.752</v>
      </c>
      <c r="F180" s="2">
        <f t="shared" si="92"/>
        <v>21225.102080000001</v>
      </c>
      <c r="G180" s="2">
        <f t="shared" si="92"/>
        <v>22074.106163199998</v>
      </c>
      <c r="H180" s="2">
        <f t="shared" si="92"/>
        <v>22957.070409727996</v>
      </c>
      <c r="I180" s="2">
        <f t="shared" si="92"/>
        <v>23875.353226117117</v>
      </c>
      <c r="J180" s="2">
        <f t="shared" si="92"/>
        <v>24830.367355161801</v>
      </c>
      <c r="K180" s="3">
        <f>106*(J180/100)</f>
        <v>26320.189396471509</v>
      </c>
      <c r="L180" s="3">
        <f>106*(K180/100)</f>
        <v>27899.400760259803</v>
      </c>
      <c r="M180" s="3">
        <f>106*(L180/100)</f>
        <v>29573.36480587539</v>
      </c>
      <c r="N180" s="7">
        <f>106*(M180/100)</f>
        <v>31347.76669422791</v>
      </c>
      <c r="O180" s="139"/>
    </row>
    <row r="181" spans="1:15" ht="20.149999999999999" customHeight="1" x14ac:dyDescent="0.25">
      <c r="A181" s="65" t="s">
        <v>180</v>
      </c>
      <c r="B181" s="71" t="s">
        <v>21</v>
      </c>
      <c r="C181" s="118" t="s">
        <v>3</v>
      </c>
      <c r="D181" s="35">
        <v>23290.69</v>
      </c>
      <c r="E181" s="2">
        <f t="shared" si="92"/>
        <v>24222.317599999998</v>
      </c>
      <c r="F181" s="2">
        <f t="shared" si="92"/>
        <v>25191.210304</v>
      </c>
      <c r="G181" s="2">
        <f t="shared" si="92"/>
        <v>26198.858716160001</v>
      </c>
      <c r="H181" s="2">
        <f t="shared" si="92"/>
        <v>27246.813064806396</v>
      </c>
      <c r="I181" s="2">
        <f t="shared" si="92"/>
        <v>28336.68558739865</v>
      </c>
      <c r="J181" s="2">
        <f t="shared" si="92"/>
        <v>29470.153010894595</v>
      </c>
      <c r="K181" s="3">
        <f t="shared" ref="K181:N185" si="93">106*(J181/100)</f>
        <v>31238.362191548273</v>
      </c>
      <c r="L181" s="3">
        <f t="shared" si="93"/>
        <v>33112.663923041167</v>
      </c>
      <c r="M181" s="3">
        <f t="shared" si="93"/>
        <v>35099.42375842364</v>
      </c>
      <c r="N181" s="7">
        <f t="shared" si="93"/>
        <v>37205.389183929059</v>
      </c>
      <c r="O181" s="139"/>
    </row>
    <row r="182" spans="1:15" ht="20.149999999999999" customHeight="1" x14ac:dyDescent="0.25">
      <c r="A182" s="64" t="s">
        <v>181</v>
      </c>
      <c r="B182" s="72" t="s">
        <v>23</v>
      </c>
      <c r="C182" s="60" t="s">
        <v>5</v>
      </c>
      <c r="D182" s="27">
        <v>24196.98</v>
      </c>
      <c r="E182" s="2">
        <f t="shared" si="92"/>
        <v>25164.859199999999</v>
      </c>
      <c r="F182" s="2">
        <f t="shared" si="92"/>
        <v>26171.453567999997</v>
      </c>
      <c r="G182" s="2">
        <f t="shared" si="92"/>
        <v>27218.311710719998</v>
      </c>
      <c r="H182" s="2">
        <f t="shared" si="92"/>
        <v>28307.044179148797</v>
      </c>
      <c r="I182" s="2">
        <f t="shared" si="92"/>
        <v>29439.325946314748</v>
      </c>
      <c r="J182" s="2">
        <f t="shared" si="92"/>
        <v>30616.898984167339</v>
      </c>
      <c r="K182" s="3">
        <f t="shared" si="93"/>
        <v>32453.91292321738</v>
      </c>
      <c r="L182" s="3">
        <f t="shared" si="93"/>
        <v>34401.147698610424</v>
      </c>
      <c r="M182" s="3">
        <f t="shared" si="93"/>
        <v>36465.216560527049</v>
      </c>
      <c r="N182" s="7">
        <f t="shared" si="93"/>
        <v>38653.129554158673</v>
      </c>
      <c r="O182" s="139"/>
    </row>
    <row r="183" spans="1:15" ht="20.149999999999999" customHeight="1" x14ac:dyDescent="0.25">
      <c r="A183" s="64" t="s">
        <v>182</v>
      </c>
      <c r="B183" s="72" t="s">
        <v>25</v>
      </c>
      <c r="C183" s="60" t="s">
        <v>7</v>
      </c>
      <c r="D183" s="27">
        <v>24973.8</v>
      </c>
      <c r="E183" s="2">
        <f t="shared" si="92"/>
        <v>25972.752</v>
      </c>
      <c r="F183" s="2">
        <f t="shared" si="92"/>
        <v>27011.662080000002</v>
      </c>
      <c r="G183" s="2">
        <f t="shared" si="92"/>
        <v>28092.128563200004</v>
      </c>
      <c r="H183" s="2">
        <f t="shared" si="92"/>
        <v>29215.813705728004</v>
      </c>
      <c r="I183" s="2">
        <f t="shared" si="92"/>
        <v>30384.446253957125</v>
      </c>
      <c r="J183" s="2">
        <f t="shared" si="92"/>
        <v>31599.824104115407</v>
      </c>
      <c r="K183" s="3">
        <f t="shared" si="93"/>
        <v>33495.813550362334</v>
      </c>
      <c r="L183" s="3">
        <f t="shared" si="93"/>
        <v>35505.562363384073</v>
      </c>
      <c r="M183" s="3">
        <f t="shared" si="93"/>
        <v>37635.896105187123</v>
      </c>
      <c r="N183" s="7">
        <f t="shared" si="93"/>
        <v>39894.049871498348</v>
      </c>
      <c r="O183" s="139"/>
    </row>
    <row r="184" spans="1:15" ht="20.149999999999999" customHeight="1" x14ac:dyDescent="0.25">
      <c r="A184" s="64" t="s">
        <v>183</v>
      </c>
      <c r="B184" s="73" t="s">
        <v>27</v>
      </c>
      <c r="C184" s="60" t="s">
        <v>9</v>
      </c>
      <c r="D184" s="27">
        <v>26150.799999999999</v>
      </c>
      <c r="E184" s="2">
        <f t="shared" si="92"/>
        <v>27196.831999999999</v>
      </c>
      <c r="F184" s="2">
        <f t="shared" si="92"/>
        <v>28284.705280000002</v>
      </c>
      <c r="G184" s="2">
        <f t="shared" si="92"/>
        <v>29416.093491200001</v>
      </c>
      <c r="H184" s="2">
        <f t="shared" si="92"/>
        <v>30592.737230848001</v>
      </c>
      <c r="I184" s="2">
        <f t="shared" si="92"/>
        <v>31816.44672008192</v>
      </c>
      <c r="J184" s="2">
        <f t="shared" si="92"/>
        <v>33089.104588885195</v>
      </c>
      <c r="K184" s="3">
        <f t="shared" si="93"/>
        <v>35074.450864218306</v>
      </c>
      <c r="L184" s="3">
        <f t="shared" si="93"/>
        <v>37178.917916071405</v>
      </c>
      <c r="M184" s="3">
        <f t="shared" si="93"/>
        <v>39409.652991035691</v>
      </c>
      <c r="N184" s="7">
        <f t="shared" si="93"/>
        <v>41774.232170497839</v>
      </c>
      <c r="O184" s="139"/>
    </row>
    <row r="185" spans="1:15" ht="20.149999999999999" customHeight="1" thickBot="1" x14ac:dyDescent="0.3">
      <c r="A185" s="66" t="s">
        <v>184</v>
      </c>
      <c r="B185" s="74" t="s">
        <v>29</v>
      </c>
      <c r="C185" s="119" t="s">
        <v>11</v>
      </c>
      <c r="D185" s="61">
        <v>31670.93</v>
      </c>
      <c r="E185" s="2">
        <f t="shared" si="92"/>
        <v>32937.767200000002</v>
      </c>
      <c r="F185" s="2">
        <f t="shared" si="92"/>
        <v>34255.277888000004</v>
      </c>
      <c r="G185" s="2">
        <f t="shared" si="92"/>
        <v>35625.489003520008</v>
      </c>
      <c r="H185" s="2">
        <f t="shared" si="92"/>
        <v>37050.508563660813</v>
      </c>
      <c r="I185" s="2">
        <f t="shared" si="92"/>
        <v>38532.528906207241</v>
      </c>
      <c r="J185" s="2">
        <f t="shared" si="92"/>
        <v>40073.830062455527</v>
      </c>
      <c r="K185" s="3">
        <f t="shared" si="93"/>
        <v>42478.259866202861</v>
      </c>
      <c r="L185" s="9">
        <f>106*(K185/100)</f>
        <v>45026.955458175027</v>
      </c>
      <c r="M185" s="3">
        <f>106*(L185/100)</f>
        <v>47728.572785665528</v>
      </c>
      <c r="N185" s="7">
        <f>106*(M185/100)</f>
        <v>50592.28715280546</v>
      </c>
      <c r="O185" s="139"/>
    </row>
    <row r="186" spans="1:15" ht="20.25" customHeight="1" thickBot="1" x14ac:dyDescent="0.3">
      <c r="A186" s="155" t="s">
        <v>52</v>
      </c>
      <c r="B186" s="156"/>
      <c r="C186" s="156"/>
      <c r="D186" s="156"/>
      <c r="E186" s="156"/>
      <c r="F186" s="156"/>
      <c r="G186" s="156"/>
      <c r="H186" s="156"/>
      <c r="I186" s="156"/>
      <c r="J186" s="156"/>
      <c r="K186" s="156"/>
      <c r="L186" s="156"/>
      <c r="M186" s="145" t="s">
        <v>74</v>
      </c>
      <c r="N186" s="146"/>
      <c r="O186" s="139"/>
    </row>
    <row r="187" spans="1:15" ht="20.25" customHeight="1" thickBot="1" x14ac:dyDescent="0.3">
      <c r="A187" s="147" t="s">
        <v>1</v>
      </c>
      <c r="B187" s="149" t="s">
        <v>0</v>
      </c>
      <c r="C187" s="149" t="s">
        <v>2</v>
      </c>
      <c r="D187" s="151" t="s">
        <v>18</v>
      </c>
      <c r="E187" s="152"/>
      <c r="F187" s="152"/>
      <c r="G187" s="152"/>
      <c r="H187" s="152"/>
      <c r="I187" s="152"/>
      <c r="J187" s="152"/>
      <c r="K187" s="152"/>
      <c r="L187" s="152"/>
      <c r="M187" s="152"/>
      <c r="N187" s="153"/>
      <c r="O187" s="139"/>
    </row>
    <row r="188" spans="1:15" ht="20.25" customHeight="1" thickBot="1" x14ac:dyDescent="0.3">
      <c r="A188" s="148"/>
      <c r="B188" s="150"/>
      <c r="C188" s="150"/>
      <c r="D188" s="41" t="s">
        <v>83</v>
      </c>
      <c r="E188" s="42" t="s">
        <v>78</v>
      </c>
      <c r="F188" s="42" t="s">
        <v>40</v>
      </c>
      <c r="G188" s="42" t="s">
        <v>79</v>
      </c>
      <c r="H188" s="42" t="s">
        <v>80</v>
      </c>
      <c r="I188" s="41" t="s">
        <v>81</v>
      </c>
      <c r="J188" s="42" t="s">
        <v>82</v>
      </c>
      <c r="K188" s="43" t="s">
        <v>280</v>
      </c>
      <c r="L188" s="41" t="s">
        <v>281</v>
      </c>
      <c r="M188" s="44" t="s">
        <v>282</v>
      </c>
      <c r="N188" s="42" t="s">
        <v>283</v>
      </c>
      <c r="O188" s="139"/>
    </row>
    <row r="189" spans="1:15" ht="138" customHeight="1" thickBot="1" x14ac:dyDescent="0.3">
      <c r="A189" s="140" t="s">
        <v>234</v>
      </c>
      <c r="B189" s="141"/>
      <c r="C189" s="141"/>
      <c r="D189" s="141"/>
      <c r="E189" s="141"/>
      <c r="F189" s="141"/>
      <c r="G189" s="141"/>
      <c r="H189" s="141"/>
      <c r="I189" s="141"/>
      <c r="J189" s="141"/>
      <c r="K189" s="141"/>
      <c r="L189" s="141"/>
      <c r="M189" s="141"/>
      <c r="N189" s="154"/>
      <c r="O189" s="139"/>
    </row>
    <row r="190" spans="1:15" ht="20.149999999999999" customHeight="1" x14ac:dyDescent="0.25">
      <c r="A190" s="114" t="s">
        <v>235</v>
      </c>
      <c r="B190" s="89" t="s">
        <v>17</v>
      </c>
      <c r="C190" s="117" t="s">
        <v>15</v>
      </c>
      <c r="D190" s="57">
        <v>22951.5</v>
      </c>
      <c r="E190" s="5">
        <f t="shared" ref="E190:E195" si="94">104*(D190/100)</f>
        <v>23869.559999999998</v>
      </c>
      <c r="F190" s="5">
        <f t="shared" ref="F190:F195" si="95">104*(E190/100)</f>
        <v>24824.342399999998</v>
      </c>
      <c r="G190" s="5">
        <f t="shared" ref="G190:G195" si="96">104*(F190/100)</f>
        <v>25817.316095999999</v>
      </c>
      <c r="H190" s="5">
        <f t="shared" ref="H190:H195" si="97">104*(G190/100)</f>
        <v>26850.008739839996</v>
      </c>
      <c r="I190" s="5">
        <f t="shared" ref="I190:I195" si="98">104*(H190/100)</f>
        <v>27924.009089433595</v>
      </c>
      <c r="J190" s="5">
        <f t="shared" ref="J190:J195" si="99">104*(I190/100)</f>
        <v>29040.969453010937</v>
      </c>
      <c r="K190" s="5">
        <f t="shared" ref="K190:N195" si="100">106*(J190/100)</f>
        <v>30783.427620191596</v>
      </c>
      <c r="L190" s="5">
        <f t="shared" si="100"/>
        <v>32630.433277403088</v>
      </c>
      <c r="M190" s="5">
        <f t="shared" si="100"/>
        <v>34588.259274047268</v>
      </c>
      <c r="N190" s="6">
        <f t="shared" si="100"/>
        <v>36663.554830490102</v>
      </c>
      <c r="O190" s="139"/>
    </row>
    <row r="191" spans="1:15" ht="20.149999999999999" customHeight="1" x14ac:dyDescent="0.25">
      <c r="A191" s="76" t="s">
        <v>236</v>
      </c>
      <c r="B191" s="83" t="s">
        <v>21</v>
      </c>
      <c r="C191" s="33" t="s">
        <v>3</v>
      </c>
      <c r="D191" s="58">
        <v>25423.200000000001</v>
      </c>
      <c r="E191" s="3">
        <f t="shared" si="94"/>
        <v>26440.128000000001</v>
      </c>
      <c r="F191" s="3">
        <f t="shared" si="95"/>
        <v>27497.733119999997</v>
      </c>
      <c r="G191" s="3">
        <f t="shared" si="96"/>
        <v>28597.642444799996</v>
      </c>
      <c r="H191" s="3">
        <f t="shared" si="97"/>
        <v>29741.548142592001</v>
      </c>
      <c r="I191" s="3">
        <f t="shared" si="98"/>
        <v>30931.210068295681</v>
      </c>
      <c r="J191" s="3">
        <f t="shared" si="99"/>
        <v>32168.458471027505</v>
      </c>
      <c r="K191" s="3">
        <f t="shared" si="100"/>
        <v>34098.565979289153</v>
      </c>
      <c r="L191" s="3">
        <f t="shared" si="100"/>
        <v>36144.479938046497</v>
      </c>
      <c r="M191" s="3">
        <f t="shared" si="100"/>
        <v>38313.14873432929</v>
      </c>
      <c r="N191" s="7">
        <f t="shared" si="100"/>
        <v>40611.937658389048</v>
      </c>
      <c r="O191" s="139"/>
    </row>
    <row r="192" spans="1:15" ht="20.149999999999999" customHeight="1" x14ac:dyDescent="0.25">
      <c r="A192" s="76" t="s">
        <v>237</v>
      </c>
      <c r="B192" s="83" t="s">
        <v>23</v>
      </c>
      <c r="C192" s="33" t="s">
        <v>5</v>
      </c>
      <c r="D192" s="58">
        <v>26311.3</v>
      </c>
      <c r="E192" s="3">
        <f t="shared" si="94"/>
        <v>27363.752</v>
      </c>
      <c r="F192" s="3">
        <f t="shared" si="95"/>
        <v>28458.302080000001</v>
      </c>
      <c r="G192" s="3">
        <f t="shared" si="96"/>
        <v>29596.634163199997</v>
      </c>
      <c r="H192" s="3">
        <f t="shared" si="97"/>
        <v>30780.499529727997</v>
      </c>
      <c r="I192" s="3">
        <f t="shared" si="98"/>
        <v>32011.719510917115</v>
      </c>
      <c r="J192" s="3">
        <f t="shared" si="99"/>
        <v>33292.188291353799</v>
      </c>
      <c r="K192" s="3">
        <f t="shared" si="100"/>
        <v>35289.719588835032</v>
      </c>
      <c r="L192" s="3">
        <f t="shared" si="100"/>
        <v>37407.102764165131</v>
      </c>
      <c r="M192" s="3">
        <f t="shared" si="100"/>
        <v>39651.52893001504</v>
      </c>
      <c r="N192" s="7">
        <f t="shared" si="100"/>
        <v>42030.620665815943</v>
      </c>
      <c r="O192" s="139"/>
    </row>
    <row r="193" spans="1:15" ht="20.149999999999999" customHeight="1" x14ac:dyDescent="0.25">
      <c r="A193" s="76" t="s">
        <v>238</v>
      </c>
      <c r="B193" s="91" t="s">
        <v>25</v>
      </c>
      <c r="C193" s="33" t="s">
        <v>7</v>
      </c>
      <c r="D193" s="58">
        <v>27249.69</v>
      </c>
      <c r="E193" s="3">
        <f t="shared" si="94"/>
        <v>28339.677599999999</v>
      </c>
      <c r="F193" s="3">
        <f t="shared" si="95"/>
        <v>29473.264703999997</v>
      </c>
      <c r="G193" s="3">
        <f t="shared" si="96"/>
        <v>30652.195292159995</v>
      </c>
      <c r="H193" s="3">
        <f t="shared" si="97"/>
        <v>31878.283103846396</v>
      </c>
      <c r="I193" s="3">
        <f t="shared" si="98"/>
        <v>33153.414428000251</v>
      </c>
      <c r="J193" s="3">
        <f t="shared" si="99"/>
        <v>34479.551005120265</v>
      </c>
      <c r="K193" s="3">
        <f t="shared" si="100"/>
        <v>36548.324065427485</v>
      </c>
      <c r="L193" s="3">
        <f t="shared" si="100"/>
        <v>38741.223509353134</v>
      </c>
      <c r="M193" s="3">
        <f t="shared" si="100"/>
        <v>41065.696919914328</v>
      </c>
      <c r="N193" s="7">
        <f t="shared" si="100"/>
        <v>43529.638735109191</v>
      </c>
      <c r="O193" s="139"/>
    </row>
    <row r="194" spans="1:15" ht="20.149999999999999" customHeight="1" x14ac:dyDescent="0.25">
      <c r="A194" s="76" t="s">
        <v>239</v>
      </c>
      <c r="B194" s="92" t="s">
        <v>27</v>
      </c>
      <c r="C194" s="33" t="s">
        <v>9</v>
      </c>
      <c r="D194" s="58">
        <v>28572.209999999995</v>
      </c>
      <c r="E194" s="3">
        <f t="shared" si="94"/>
        <v>29715.098399999995</v>
      </c>
      <c r="F194" s="3">
        <f t="shared" si="95"/>
        <v>30903.702335999995</v>
      </c>
      <c r="G194" s="3">
        <f t="shared" si="96"/>
        <v>32139.85042943999</v>
      </c>
      <c r="H194" s="3">
        <f t="shared" si="97"/>
        <v>33425.444446617592</v>
      </c>
      <c r="I194" s="3">
        <f t="shared" si="98"/>
        <v>34762.462224482297</v>
      </c>
      <c r="J194" s="3">
        <f t="shared" si="99"/>
        <v>36152.960713461587</v>
      </c>
      <c r="K194" s="3">
        <f t="shared" si="100"/>
        <v>38322.138356269279</v>
      </c>
      <c r="L194" s="3">
        <f t="shared" si="100"/>
        <v>40621.466657645433</v>
      </c>
      <c r="M194" s="3">
        <f t="shared" si="100"/>
        <v>43058.754657104153</v>
      </c>
      <c r="N194" s="7">
        <f t="shared" si="100"/>
        <v>45642.279936530402</v>
      </c>
      <c r="O194" s="139"/>
    </row>
    <row r="195" spans="1:15" ht="20.149999999999999" customHeight="1" thickBot="1" x14ac:dyDescent="0.3">
      <c r="A195" s="78" t="s">
        <v>240</v>
      </c>
      <c r="B195" s="93" t="s">
        <v>29</v>
      </c>
      <c r="C195" s="88" t="s">
        <v>11</v>
      </c>
      <c r="D195" s="59">
        <v>34085.919999999998</v>
      </c>
      <c r="E195" s="9">
        <f t="shared" si="94"/>
        <v>35449.356800000001</v>
      </c>
      <c r="F195" s="9">
        <f t="shared" si="95"/>
        <v>36867.331072000001</v>
      </c>
      <c r="G195" s="9">
        <f t="shared" si="96"/>
        <v>38342.02431488</v>
      </c>
      <c r="H195" s="9">
        <f t="shared" si="97"/>
        <v>39875.705287475204</v>
      </c>
      <c r="I195" s="9">
        <f t="shared" si="98"/>
        <v>41470.733498974216</v>
      </c>
      <c r="J195" s="9">
        <f t="shared" si="99"/>
        <v>43129.562838933183</v>
      </c>
      <c r="K195" s="9">
        <f t="shared" si="100"/>
        <v>45717.336609269179</v>
      </c>
      <c r="L195" s="9">
        <f t="shared" si="100"/>
        <v>48460.376805825334</v>
      </c>
      <c r="M195" s="9">
        <f t="shared" si="100"/>
        <v>51367.999414174854</v>
      </c>
      <c r="N195" s="10">
        <f t="shared" si="100"/>
        <v>54450.079379025352</v>
      </c>
      <c r="O195" s="139"/>
    </row>
    <row r="196" spans="1:15" ht="145.5" customHeight="1" thickBot="1" x14ac:dyDescent="0.3">
      <c r="A196" s="140" t="s">
        <v>241</v>
      </c>
      <c r="B196" s="141"/>
      <c r="C196" s="141"/>
      <c r="D196" s="141"/>
      <c r="E196" s="141"/>
      <c r="F196" s="141"/>
      <c r="G196" s="141"/>
      <c r="H196" s="141"/>
      <c r="I196" s="141"/>
      <c r="J196" s="141"/>
      <c r="K196" s="141"/>
      <c r="L196" s="141"/>
      <c r="M196" s="141"/>
      <c r="N196" s="154"/>
      <c r="O196" s="139"/>
    </row>
    <row r="197" spans="1:15" ht="20.149999999999999" customHeight="1" x14ac:dyDescent="0.25">
      <c r="A197" s="94" t="s">
        <v>242</v>
      </c>
      <c r="B197" s="70" t="s">
        <v>17</v>
      </c>
      <c r="C197" s="100" t="s">
        <v>15</v>
      </c>
      <c r="D197" s="57">
        <v>22951.5</v>
      </c>
      <c r="E197" s="5">
        <f t="shared" ref="E197:E202" si="101">104*(D197/100)</f>
        <v>23869.559999999998</v>
      </c>
      <c r="F197" s="5">
        <f t="shared" ref="F197:F202" si="102">104*(E197/100)</f>
        <v>24824.342399999998</v>
      </c>
      <c r="G197" s="5">
        <f t="shared" ref="G197:G202" si="103">104*(F197/100)</f>
        <v>25817.316095999999</v>
      </c>
      <c r="H197" s="5">
        <f t="shared" ref="H197:H202" si="104">104*(G197/100)</f>
        <v>26850.008739839996</v>
      </c>
      <c r="I197" s="5">
        <f t="shared" ref="I197:I202" si="105">104*(H197/100)</f>
        <v>27924.009089433595</v>
      </c>
      <c r="J197" s="5">
        <f t="shared" ref="J197:J202" si="106">104*(I197/100)</f>
        <v>29040.969453010937</v>
      </c>
      <c r="K197" s="5">
        <f t="shared" ref="K197:N202" si="107">106*(J197/100)</f>
        <v>30783.427620191596</v>
      </c>
      <c r="L197" s="5">
        <f t="shared" si="107"/>
        <v>32630.433277403088</v>
      </c>
      <c r="M197" s="5">
        <f t="shared" si="107"/>
        <v>34588.259274047268</v>
      </c>
      <c r="N197" s="6">
        <f t="shared" si="107"/>
        <v>36663.554830490102</v>
      </c>
      <c r="O197" s="139"/>
    </row>
    <row r="198" spans="1:15" ht="20.149999999999999" customHeight="1" x14ac:dyDescent="0.25">
      <c r="A198" s="65" t="s">
        <v>243</v>
      </c>
      <c r="B198" s="71" t="s">
        <v>21</v>
      </c>
      <c r="C198" s="118" t="s">
        <v>3</v>
      </c>
      <c r="D198" s="58">
        <v>25423.200000000001</v>
      </c>
      <c r="E198" s="3">
        <f t="shared" si="101"/>
        <v>26440.128000000001</v>
      </c>
      <c r="F198" s="3">
        <f t="shared" si="102"/>
        <v>27497.733119999997</v>
      </c>
      <c r="G198" s="3">
        <f t="shared" si="103"/>
        <v>28597.642444799996</v>
      </c>
      <c r="H198" s="3">
        <f t="shared" si="104"/>
        <v>29741.548142592001</v>
      </c>
      <c r="I198" s="3">
        <f t="shared" si="105"/>
        <v>30931.210068295681</v>
      </c>
      <c r="J198" s="3">
        <f t="shared" si="106"/>
        <v>32168.458471027505</v>
      </c>
      <c r="K198" s="3">
        <f t="shared" si="107"/>
        <v>34098.565979289153</v>
      </c>
      <c r="L198" s="3">
        <f t="shared" si="107"/>
        <v>36144.479938046497</v>
      </c>
      <c r="M198" s="3">
        <f t="shared" si="107"/>
        <v>38313.14873432929</v>
      </c>
      <c r="N198" s="7">
        <f t="shared" si="107"/>
        <v>40611.937658389048</v>
      </c>
      <c r="O198" s="139"/>
    </row>
    <row r="199" spans="1:15" ht="20.149999999999999" customHeight="1" x14ac:dyDescent="0.25">
      <c r="A199" s="64" t="s">
        <v>244</v>
      </c>
      <c r="B199" s="72" t="s">
        <v>23</v>
      </c>
      <c r="C199" s="60" t="s">
        <v>5</v>
      </c>
      <c r="D199" s="58">
        <v>26311.3</v>
      </c>
      <c r="E199" s="3">
        <f t="shared" si="101"/>
        <v>27363.752</v>
      </c>
      <c r="F199" s="3">
        <f t="shared" si="102"/>
        <v>28458.302080000001</v>
      </c>
      <c r="G199" s="3">
        <f t="shared" si="103"/>
        <v>29596.634163199997</v>
      </c>
      <c r="H199" s="3">
        <f t="shared" si="104"/>
        <v>30780.499529727997</v>
      </c>
      <c r="I199" s="3">
        <f t="shared" si="105"/>
        <v>32011.719510917115</v>
      </c>
      <c r="J199" s="3">
        <f t="shared" si="106"/>
        <v>33292.188291353799</v>
      </c>
      <c r="K199" s="3">
        <f t="shared" si="107"/>
        <v>35289.719588835032</v>
      </c>
      <c r="L199" s="3">
        <f t="shared" si="107"/>
        <v>37407.102764165131</v>
      </c>
      <c r="M199" s="3">
        <f t="shared" si="107"/>
        <v>39651.52893001504</v>
      </c>
      <c r="N199" s="7">
        <f t="shared" si="107"/>
        <v>42030.620665815943</v>
      </c>
      <c r="O199" s="139"/>
    </row>
    <row r="200" spans="1:15" ht="20.149999999999999" customHeight="1" x14ac:dyDescent="0.25">
      <c r="A200" s="64" t="s">
        <v>245</v>
      </c>
      <c r="B200" s="72" t="s">
        <v>25</v>
      </c>
      <c r="C200" s="60" t="s">
        <v>7</v>
      </c>
      <c r="D200" s="58">
        <v>27249.69</v>
      </c>
      <c r="E200" s="3">
        <f t="shared" si="101"/>
        <v>28339.677599999999</v>
      </c>
      <c r="F200" s="3">
        <f t="shared" si="102"/>
        <v>29473.264703999997</v>
      </c>
      <c r="G200" s="3">
        <f t="shared" si="103"/>
        <v>30652.195292159995</v>
      </c>
      <c r="H200" s="3">
        <f t="shared" si="104"/>
        <v>31878.283103846396</v>
      </c>
      <c r="I200" s="3">
        <f t="shared" si="105"/>
        <v>33153.414428000251</v>
      </c>
      <c r="J200" s="3">
        <f t="shared" si="106"/>
        <v>34479.551005120265</v>
      </c>
      <c r="K200" s="3">
        <f t="shared" si="107"/>
        <v>36548.324065427485</v>
      </c>
      <c r="L200" s="3">
        <f t="shared" si="107"/>
        <v>38741.223509353134</v>
      </c>
      <c r="M200" s="3">
        <f t="shared" si="107"/>
        <v>41065.696919914328</v>
      </c>
      <c r="N200" s="7">
        <f t="shared" si="107"/>
        <v>43529.638735109191</v>
      </c>
      <c r="O200" s="139"/>
    </row>
    <row r="201" spans="1:15" ht="20.149999999999999" customHeight="1" x14ac:dyDescent="0.25">
      <c r="A201" s="64" t="s">
        <v>246</v>
      </c>
      <c r="B201" s="73" t="s">
        <v>27</v>
      </c>
      <c r="C201" s="60" t="s">
        <v>9</v>
      </c>
      <c r="D201" s="58">
        <v>28572.209999999995</v>
      </c>
      <c r="E201" s="3">
        <f t="shared" si="101"/>
        <v>29715.098399999995</v>
      </c>
      <c r="F201" s="3">
        <f t="shared" si="102"/>
        <v>30903.702335999995</v>
      </c>
      <c r="G201" s="3">
        <f t="shared" si="103"/>
        <v>32139.85042943999</v>
      </c>
      <c r="H201" s="3">
        <f t="shared" si="104"/>
        <v>33425.444446617592</v>
      </c>
      <c r="I201" s="3">
        <f t="shared" si="105"/>
        <v>34762.462224482297</v>
      </c>
      <c r="J201" s="3">
        <f t="shared" si="106"/>
        <v>36152.960713461587</v>
      </c>
      <c r="K201" s="3">
        <f t="shared" si="107"/>
        <v>38322.138356269279</v>
      </c>
      <c r="L201" s="3">
        <f t="shared" si="107"/>
        <v>40621.466657645433</v>
      </c>
      <c r="M201" s="3">
        <f t="shared" si="107"/>
        <v>43058.754657104153</v>
      </c>
      <c r="N201" s="7">
        <f t="shared" si="107"/>
        <v>45642.279936530402</v>
      </c>
      <c r="O201" s="139"/>
    </row>
    <row r="202" spans="1:15" ht="20.149999999999999" customHeight="1" thickBot="1" x14ac:dyDescent="0.3">
      <c r="A202" s="66" t="s">
        <v>247</v>
      </c>
      <c r="B202" s="74" t="s">
        <v>29</v>
      </c>
      <c r="C202" s="119" t="s">
        <v>11</v>
      </c>
      <c r="D202" s="59">
        <v>34085.919999999998</v>
      </c>
      <c r="E202" s="9">
        <f t="shared" si="101"/>
        <v>35449.356800000001</v>
      </c>
      <c r="F202" s="9">
        <f t="shared" si="102"/>
        <v>36867.331072000001</v>
      </c>
      <c r="G202" s="9">
        <f t="shared" si="103"/>
        <v>38342.02431488</v>
      </c>
      <c r="H202" s="9">
        <f t="shared" si="104"/>
        <v>39875.705287475204</v>
      </c>
      <c r="I202" s="9">
        <f t="shared" si="105"/>
        <v>41470.733498974216</v>
      </c>
      <c r="J202" s="9">
        <f t="shared" si="106"/>
        <v>43129.562838933183</v>
      </c>
      <c r="K202" s="9">
        <f t="shared" si="107"/>
        <v>45717.336609269179</v>
      </c>
      <c r="L202" s="9">
        <f t="shared" si="107"/>
        <v>48460.376805825334</v>
      </c>
      <c r="M202" s="9">
        <f t="shared" si="107"/>
        <v>51367.999414174854</v>
      </c>
      <c r="N202" s="10">
        <f t="shared" si="107"/>
        <v>54450.079379025352</v>
      </c>
      <c r="O202" s="139"/>
    </row>
    <row r="203" spans="1:15" ht="20.149999999999999" customHeight="1" thickBot="1" x14ac:dyDescent="0.3">
      <c r="A203" s="155" t="s">
        <v>52</v>
      </c>
      <c r="B203" s="156"/>
      <c r="C203" s="156"/>
      <c r="D203" s="156"/>
      <c r="E203" s="156"/>
      <c r="F203" s="156"/>
      <c r="G203" s="156"/>
      <c r="H203" s="156"/>
      <c r="I203" s="156"/>
      <c r="J203" s="156"/>
      <c r="K203" s="156"/>
      <c r="L203" s="156"/>
      <c r="M203" s="145" t="s">
        <v>76</v>
      </c>
      <c r="N203" s="146"/>
      <c r="O203" s="139"/>
    </row>
    <row r="204" spans="1:15" ht="15" customHeight="1" thickBot="1" x14ac:dyDescent="0.3">
      <c r="A204" s="147" t="s">
        <v>1</v>
      </c>
      <c r="B204" s="149" t="s">
        <v>0</v>
      </c>
      <c r="C204" s="149" t="s">
        <v>2</v>
      </c>
      <c r="D204" s="151" t="s">
        <v>18</v>
      </c>
      <c r="E204" s="152"/>
      <c r="F204" s="152"/>
      <c r="G204" s="152"/>
      <c r="H204" s="152"/>
      <c r="I204" s="152"/>
      <c r="J204" s="152"/>
      <c r="K204" s="152"/>
      <c r="L204" s="152"/>
      <c r="M204" s="152"/>
      <c r="N204" s="153"/>
      <c r="O204" s="139"/>
    </row>
    <row r="205" spans="1:15" ht="20.149999999999999" customHeight="1" thickBot="1" x14ac:dyDescent="0.3">
      <c r="A205" s="148"/>
      <c r="B205" s="150"/>
      <c r="C205" s="150"/>
      <c r="D205" s="41" t="s">
        <v>83</v>
      </c>
      <c r="E205" s="42" t="s">
        <v>78</v>
      </c>
      <c r="F205" s="42" t="s">
        <v>40</v>
      </c>
      <c r="G205" s="42" t="s">
        <v>79</v>
      </c>
      <c r="H205" s="42" t="s">
        <v>80</v>
      </c>
      <c r="I205" s="41" t="s">
        <v>81</v>
      </c>
      <c r="J205" s="42" t="s">
        <v>82</v>
      </c>
      <c r="K205" s="43" t="s">
        <v>280</v>
      </c>
      <c r="L205" s="41" t="s">
        <v>281</v>
      </c>
      <c r="M205" s="44" t="s">
        <v>282</v>
      </c>
      <c r="N205" s="42" t="s">
        <v>283</v>
      </c>
      <c r="O205" s="139"/>
    </row>
    <row r="206" spans="1:15" ht="138" customHeight="1" thickBot="1" x14ac:dyDescent="0.3">
      <c r="A206" s="238" t="s">
        <v>72</v>
      </c>
      <c r="B206" s="141"/>
      <c r="C206" s="141"/>
      <c r="D206" s="167"/>
      <c r="E206" s="167"/>
      <c r="F206" s="167"/>
      <c r="G206" s="167"/>
      <c r="H206" s="167"/>
      <c r="I206" s="167"/>
      <c r="J206" s="167"/>
      <c r="K206" s="167"/>
      <c r="L206" s="167"/>
      <c r="M206" s="167"/>
      <c r="N206" s="168"/>
      <c r="O206" s="139"/>
    </row>
    <row r="207" spans="1:15" ht="20.149999999999999" customHeight="1" x14ac:dyDescent="0.25">
      <c r="A207" s="48" t="s">
        <v>143</v>
      </c>
      <c r="B207" s="89" t="s">
        <v>17</v>
      </c>
      <c r="C207" s="117" t="s">
        <v>15</v>
      </c>
      <c r="D207" s="55">
        <v>29378.989999999998</v>
      </c>
      <c r="E207" s="46">
        <f t="shared" ref="E207:J212" si="108">104*(D207/100)</f>
        <v>30554.149599999997</v>
      </c>
      <c r="F207" s="46">
        <f t="shared" si="108"/>
        <v>31776.315584</v>
      </c>
      <c r="G207" s="46">
        <f t="shared" si="108"/>
        <v>33047.368207359999</v>
      </c>
      <c r="H207" s="46">
        <f t="shared" si="108"/>
        <v>34369.262935654398</v>
      </c>
      <c r="I207" s="46">
        <f t="shared" si="108"/>
        <v>35744.033453080578</v>
      </c>
      <c r="J207" s="46">
        <f t="shared" si="108"/>
        <v>37173.7947912038</v>
      </c>
      <c r="K207" s="46">
        <f>106*(J207/100)</f>
        <v>39404.222478676027</v>
      </c>
      <c r="L207" s="46">
        <f>106*(K207/100)</f>
        <v>41768.475827396585</v>
      </c>
      <c r="M207" s="46">
        <f>106*(L207/100)</f>
        <v>44274.584377040381</v>
      </c>
      <c r="N207" s="47">
        <f>106*(M207/100)</f>
        <v>46931.0594396628</v>
      </c>
      <c r="O207" s="139"/>
    </row>
    <row r="208" spans="1:15" ht="20.149999999999999" customHeight="1" x14ac:dyDescent="0.25">
      <c r="A208" s="39" t="s">
        <v>185</v>
      </c>
      <c r="B208" s="83" t="s">
        <v>21</v>
      </c>
      <c r="C208" s="33" t="s">
        <v>3</v>
      </c>
      <c r="D208" s="32">
        <v>31661.3</v>
      </c>
      <c r="E208" s="29">
        <f t="shared" si="108"/>
        <v>32927.752</v>
      </c>
      <c r="F208" s="29">
        <f t="shared" si="108"/>
        <v>34244.862079999999</v>
      </c>
      <c r="G208" s="29">
        <f t="shared" si="108"/>
        <v>35614.656563199998</v>
      </c>
      <c r="H208" s="29">
        <f t="shared" si="108"/>
        <v>37039.242825727997</v>
      </c>
      <c r="I208" s="29">
        <f t="shared" si="108"/>
        <v>38520.812538757113</v>
      </c>
      <c r="J208" s="29">
        <f t="shared" si="108"/>
        <v>40061.645040307398</v>
      </c>
      <c r="K208" s="29">
        <f t="shared" ref="K208:N212" si="109">106*(J208/100)</f>
        <v>42465.343742725847</v>
      </c>
      <c r="L208" s="29">
        <f t="shared" si="109"/>
        <v>45013.264367289397</v>
      </c>
      <c r="M208" s="29">
        <f t="shared" si="109"/>
        <v>47714.060229326758</v>
      </c>
      <c r="N208" s="30">
        <f t="shared" si="109"/>
        <v>50576.903843086366</v>
      </c>
      <c r="O208" s="139"/>
    </row>
    <row r="209" spans="1:15" ht="20.149999999999999" customHeight="1" x14ac:dyDescent="0.25">
      <c r="A209" s="39" t="s">
        <v>186</v>
      </c>
      <c r="B209" s="83" t="s">
        <v>23</v>
      </c>
      <c r="C209" s="33" t="s">
        <v>5</v>
      </c>
      <c r="D209" s="32">
        <v>32581.5</v>
      </c>
      <c r="E209" s="29">
        <f t="shared" si="108"/>
        <v>33884.76</v>
      </c>
      <c r="F209" s="29">
        <f t="shared" si="108"/>
        <v>35240.150399999999</v>
      </c>
      <c r="G209" s="29">
        <f t="shared" si="108"/>
        <v>36649.756415999997</v>
      </c>
      <c r="H209" s="29">
        <f t="shared" si="108"/>
        <v>38115.746672639994</v>
      </c>
      <c r="I209" s="29">
        <f t="shared" si="108"/>
        <v>39640.376539545592</v>
      </c>
      <c r="J209" s="29">
        <f t="shared" si="108"/>
        <v>41225.991601127418</v>
      </c>
      <c r="K209" s="29">
        <f t="shared" si="109"/>
        <v>43699.551097195064</v>
      </c>
      <c r="L209" s="29">
        <f t="shared" si="109"/>
        <v>46321.52416302677</v>
      </c>
      <c r="M209" s="29">
        <f t="shared" si="109"/>
        <v>49100.815612808379</v>
      </c>
      <c r="N209" s="30">
        <f t="shared" si="109"/>
        <v>52046.86454957688</v>
      </c>
      <c r="O209" s="139"/>
    </row>
    <row r="210" spans="1:15" ht="20.149999999999999" customHeight="1" x14ac:dyDescent="0.25">
      <c r="A210" s="39" t="s">
        <v>187</v>
      </c>
      <c r="B210" s="91" t="s">
        <v>25</v>
      </c>
      <c r="C210" s="33" t="s">
        <v>7</v>
      </c>
      <c r="D210" s="32">
        <v>33403.26</v>
      </c>
      <c r="E210" s="29">
        <f t="shared" si="108"/>
        <v>34739.390400000004</v>
      </c>
      <c r="F210" s="29">
        <f t="shared" si="108"/>
        <v>36128.966016000006</v>
      </c>
      <c r="G210" s="29">
        <f t="shared" si="108"/>
        <v>37574.124656640008</v>
      </c>
      <c r="H210" s="29">
        <f t="shared" si="108"/>
        <v>39077.089642905608</v>
      </c>
      <c r="I210" s="29">
        <f t="shared" si="108"/>
        <v>40640.173228621832</v>
      </c>
      <c r="J210" s="29">
        <f t="shared" si="108"/>
        <v>42265.780157766705</v>
      </c>
      <c r="K210" s="29">
        <f t="shared" si="109"/>
        <v>44801.726967232709</v>
      </c>
      <c r="L210" s="29">
        <f t="shared" si="109"/>
        <v>47489.830585266667</v>
      </c>
      <c r="M210" s="29">
        <f t="shared" si="109"/>
        <v>50339.22042038267</v>
      </c>
      <c r="N210" s="30">
        <f t="shared" si="109"/>
        <v>53359.573645605626</v>
      </c>
      <c r="O210" s="139"/>
    </row>
    <row r="211" spans="1:15" ht="20.149999999999999" customHeight="1" x14ac:dyDescent="0.25">
      <c r="A211" s="39" t="s">
        <v>188</v>
      </c>
      <c r="B211" s="92" t="s">
        <v>27</v>
      </c>
      <c r="C211" s="33" t="s">
        <v>9</v>
      </c>
      <c r="D211" s="32">
        <v>34540.67</v>
      </c>
      <c r="E211" s="29">
        <f t="shared" si="108"/>
        <v>35922.296799999996</v>
      </c>
      <c r="F211" s="29">
        <f t="shared" si="108"/>
        <v>37359.188671999997</v>
      </c>
      <c r="G211" s="29">
        <f t="shared" si="108"/>
        <v>38853.556218879996</v>
      </c>
      <c r="H211" s="29">
        <f t="shared" si="108"/>
        <v>40407.6984676352</v>
      </c>
      <c r="I211" s="29">
        <f t="shared" si="108"/>
        <v>42024.00640634061</v>
      </c>
      <c r="J211" s="29">
        <f t="shared" si="108"/>
        <v>43704.966662594234</v>
      </c>
      <c r="K211" s="29">
        <f t="shared" si="109"/>
        <v>46327.264662349888</v>
      </c>
      <c r="L211" s="29">
        <f t="shared" si="109"/>
        <v>49106.90054209088</v>
      </c>
      <c r="M211" s="29">
        <f t="shared" si="109"/>
        <v>52053.314574616335</v>
      </c>
      <c r="N211" s="30">
        <f t="shared" si="109"/>
        <v>55176.513449093312</v>
      </c>
      <c r="O211" s="139"/>
    </row>
    <row r="212" spans="1:15" ht="20.149999999999999" customHeight="1" thickBot="1" x14ac:dyDescent="0.3">
      <c r="A212" s="40" t="s">
        <v>189</v>
      </c>
      <c r="B212" s="93" t="s">
        <v>29</v>
      </c>
      <c r="C212" s="88" t="s">
        <v>11</v>
      </c>
      <c r="D212" s="54">
        <v>40213.81</v>
      </c>
      <c r="E212" s="49">
        <f t="shared" si="108"/>
        <v>41822.362399999998</v>
      </c>
      <c r="F212" s="49">
        <f t="shared" si="108"/>
        <v>43495.256895999999</v>
      </c>
      <c r="G212" s="49">
        <f t="shared" si="108"/>
        <v>45235.067171839997</v>
      </c>
      <c r="H212" s="49">
        <f t="shared" si="108"/>
        <v>47044.469858713594</v>
      </c>
      <c r="I212" s="49">
        <f t="shared" si="108"/>
        <v>48926.248653062139</v>
      </c>
      <c r="J212" s="49">
        <f t="shared" si="108"/>
        <v>50883.298599184629</v>
      </c>
      <c r="K212" s="49">
        <f t="shared" si="109"/>
        <v>53936.296515135706</v>
      </c>
      <c r="L212" s="49">
        <f t="shared" si="109"/>
        <v>57172.474306043841</v>
      </c>
      <c r="M212" s="49">
        <f t="shared" si="109"/>
        <v>60602.822764406475</v>
      </c>
      <c r="N212" s="50">
        <f t="shared" si="109"/>
        <v>64238.992130270861</v>
      </c>
      <c r="O212" s="139"/>
    </row>
    <row r="213" spans="1:15" ht="138" customHeight="1" thickBot="1" x14ac:dyDescent="0.3">
      <c r="A213" s="239" t="s">
        <v>73</v>
      </c>
      <c r="B213" s="240"/>
      <c r="C213" s="240"/>
      <c r="D213" s="241"/>
      <c r="E213" s="241"/>
      <c r="F213" s="241"/>
      <c r="G213" s="241"/>
      <c r="H213" s="241"/>
      <c r="I213" s="241"/>
      <c r="J213" s="241"/>
      <c r="K213" s="241"/>
      <c r="L213" s="241"/>
      <c r="M213" s="241"/>
      <c r="N213" s="242"/>
      <c r="O213" s="139"/>
    </row>
    <row r="214" spans="1:15" ht="21.75" customHeight="1" x14ac:dyDescent="0.25">
      <c r="A214" s="48" t="s">
        <v>144</v>
      </c>
      <c r="B214" s="106" t="s">
        <v>20</v>
      </c>
      <c r="C214" s="116" t="s">
        <v>15</v>
      </c>
      <c r="D214" s="136">
        <v>32876.82</v>
      </c>
      <c r="E214" s="5">
        <f t="shared" ref="E214:J219" si="110">104*(D214/100)</f>
        <v>34191.892800000001</v>
      </c>
      <c r="F214" s="5">
        <f t="shared" si="110"/>
        <v>35559.568511999998</v>
      </c>
      <c r="G214" s="5">
        <f t="shared" si="110"/>
        <v>36981.951252480001</v>
      </c>
      <c r="H214" s="5">
        <f t="shared" si="110"/>
        <v>38461.229302579202</v>
      </c>
      <c r="I214" s="5">
        <f t="shared" si="110"/>
        <v>39999.678474682369</v>
      </c>
      <c r="J214" s="5">
        <f t="shared" si="110"/>
        <v>41599.665613669662</v>
      </c>
      <c r="K214" s="5">
        <f>106*(J214/100)</f>
        <v>44095.64555048984</v>
      </c>
      <c r="L214" s="5">
        <f>106*(K214/100)</f>
        <v>46741.384283519234</v>
      </c>
      <c r="M214" s="5">
        <f>106*(L214/100)</f>
        <v>49545.867340530385</v>
      </c>
      <c r="N214" s="6">
        <f>106*(M214/100)</f>
        <v>52518.619380962205</v>
      </c>
      <c r="O214" s="139"/>
    </row>
    <row r="215" spans="1:15" ht="21.75" customHeight="1" x14ac:dyDescent="0.25">
      <c r="A215" s="39" t="s">
        <v>190</v>
      </c>
      <c r="B215" s="112" t="s">
        <v>34</v>
      </c>
      <c r="C215" s="107" t="s">
        <v>3</v>
      </c>
      <c r="D215" s="58">
        <v>35196.58</v>
      </c>
      <c r="E215" s="3">
        <f t="shared" si="110"/>
        <v>36604.443200000002</v>
      </c>
      <c r="F215" s="3">
        <f t="shared" si="110"/>
        <v>38068.620928000004</v>
      </c>
      <c r="G215" s="3">
        <f t="shared" si="110"/>
        <v>39591.365765120005</v>
      </c>
      <c r="H215" s="3">
        <f t="shared" si="110"/>
        <v>41175.020395724801</v>
      </c>
      <c r="I215" s="3">
        <f t="shared" si="110"/>
        <v>42822.021211553794</v>
      </c>
      <c r="J215" s="3">
        <f t="shared" si="110"/>
        <v>44534.902060015949</v>
      </c>
      <c r="K215" s="3">
        <f t="shared" ref="K215:N219" si="111">106*(J215/100)</f>
        <v>47206.99618361691</v>
      </c>
      <c r="L215" s="3">
        <f t="shared" si="111"/>
        <v>50039.415954633929</v>
      </c>
      <c r="M215" s="3">
        <f t="shared" si="111"/>
        <v>53041.780911911963</v>
      </c>
      <c r="N215" s="7">
        <f t="shared" si="111"/>
        <v>56224.28776662668</v>
      </c>
      <c r="O215" s="139"/>
    </row>
    <row r="216" spans="1:15" ht="21.75" customHeight="1" x14ac:dyDescent="0.25">
      <c r="A216" s="39" t="s">
        <v>191</v>
      </c>
      <c r="B216" s="112" t="s">
        <v>35</v>
      </c>
      <c r="C216" s="107" t="s">
        <v>5</v>
      </c>
      <c r="D216" s="58">
        <v>36062.21</v>
      </c>
      <c r="E216" s="3">
        <f t="shared" si="110"/>
        <v>37504.698400000001</v>
      </c>
      <c r="F216" s="3">
        <f t="shared" si="110"/>
        <v>39004.886336000003</v>
      </c>
      <c r="G216" s="3">
        <f t="shared" si="110"/>
        <v>40565.081789440002</v>
      </c>
      <c r="H216" s="3">
        <f t="shared" si="110"/>
        <v>42187.685061017604</v>
      </c>
      <c r="I216" s="3">
        <f t="shared" si="110"/>
        <v>43875.192463458312</v>
      </c>
      <c r="J216" s="3">
        <f t="shared" si="110"/>
        <v>45630.200161996647</v>
      </c>
      <c r="K216" s="3">
        <f t="shared" si="111"/>
        <v>48368.012171716444</v>
      </c>
      <c r="L216" s="3">
        <f t="shared" si="111"/>
        <v>51270.092902019431</v>
      </c>
      <c r="M216" s="3">
        <f t="shared" si="111"/>
        <v>54346.298476140597</v>
      </c>
      <c r="N216" s="7">
        <f t="shared" si="111"/>
        <v>57607.076384709035</v>
      </c>
      <c r="O216" s="139"/>
    </row>
    <row r="217" spans="1:15" ht="21.75" customHeight="1" x14ac:dyDescent="0.25">
      <c r="A217" s="39" t="s">
        <v>192</v>
      </c>
      <c r="B217" s="112" t="s">
        <v>36</v>
      </c>
      <c r="C217" s="107" t="s">
        <v>7</v>
      </c>
      <c r="D217" s="58">
        <v>36921.42</v>
      </c>
      <c r="E217" s="3">
        <f t="shared" si="110"/>
        <v>38398.2768</v>
      </c>
      <c r="F217" s="3">
        <f t="shared" si="110"/>
        <v>39934.207871999999</v>
      </c>
      <c r="G217" s="3">
        <f t="shared" si="110"/>
        <v>41531.576186880004</v>
      </c>
      <c r="H217" s="3">
        <f t="shared" si="110"/>
        <v>43192.839234355204</v>
      </c>
      <c r="I217" s="3">
        <f t="shared" si="110"/>
        <v>44920.552803729413</v>
      </c>
      <c r="J217" s="3">
        <f t="shared" si="110"/>
        <v>46717.374915878587</v>
      </c>
      <c r="K217" s="3">
        <f t="shared" si="111"/>
        <v>49520.417410831302</v>
      </c>
      <c r="L217" s="3">
        <f t="shared" si="111"/>
        <v>52491.642455481175</v>
      </c>
      <c r="M217" s="3">
        <f t="shared" si="111"/>
        <v>55641.141002810051</v>
      </c>
      <c r="N217" s="7">
        <f t="shared" si="111"/>
        <v>58979.609462978653</v>
      </c>
      <c r="O217" s="139"/>
    </row>
    <row r="218" spans="1:15" ht="21.75" customHeight="1" x14ac:dyDescent="0.25">
      <c r="A218" s="39" t="s">
        <v>193</v>
      </c>
      <c r="B218" s="112" t="s">
        <v>37</v>
      </c>
      <c r="C218" s="107" t="s">
        <v>9</v>
      </c>
      <c r="D218" s="58">
        <v>38064.18</v>
      </c>
      <c r="E218" s="3">
        <f t="shared" si="110"/>
        <v>39586.747199999998</v>
      </c>
      <c r="F218" s="3">
        <f t="shared" si="110"/>
        <v>41170.217087999998</v>
      </c>
      <c r="G218" s="3">
        <f t="shared" si="110"/>
        <v>42817.025771519999</v>
      </c>
      <c r="H218" s="3">
        <f t="shared" si="110"/>
        <v>44529.706802380795</v>
      </c>
      <c r="I218" s="3">
        <f t="shared" si="110"/>
        <v>46310.895074476022</v>
      </c>
      <c r="J218" s="3">
        <f t="shared" si="110"/>
        <v>48163.330877455068</v>
      </c>
      <c r="K218" s="3">
        <f t="shared" si="111"/>
        <v>51053.130730102377</v>
      </c>
      <c r="L218" s="3">
        <f t="shared" si="111"/>
        <v>54116.318573908524</v>
      </c>
      <c r="M218" s="3">
        <f t="shared" si="111"/>
        <v>57363.297688343038</v>
      </c>
      <c r="N218" s="7">
        <f t="shared" si="111"/>
        <v>60805.095549643622</v>
      </c>
      <c r="O218" s="139"/>
    </row>
    <row r="219" spans="1:15" ht="21.75" customHeight="1" thickBot="1" x14ac:dyDescent="0.3">
      <c r="A219" s="40" t="s">
        <v>194</v>
      </c>
      <c r="B219" s="85" t="s">
        <v>38</v>
      </c>
      <c r="C219" s="88" t="s">
        <v>11</v>
      </c>
      <c r="D219" s="59">
        <v>43649.58</v>
      </c>
      <c r="E219" s="9">
        <f t="shared" si="110"/>
        <v>45395.563200000004</v>
      </c>
      <c r="F219" s="9">
        <f t="shared" si="110"/>
        <v>47211.385728000001</v>
      </c>
      <c r="G219" s="9">
        <f t="shared" si="110"/>
        <v>49099.841157119998</v>
      </c>
      <c r="H219" s="9">
        <f t="shared" si="110"/>
        <v>51063.834803404796</v>
      </c>
      <c r="I219" s="9">
        <f t="shared" si="110"/>
        <v>53106.388195540989</v>
      </c>
      <c r="J219" s="9">
        <f t="shared" si="110"/>
        <v>55230.643723362627</v>
      </c>
      <c r="K219" s="9">
        <f t="shared" si="111"/>
        <v>58544.482346764387</v>
      </c>
      <c r="L219" s="9">
        <f t="shared" si="111"/>
        <v>62057.151287570254</v>
      </c>
      <c r="M219" s="9">
        <f t="shared" si="111"/>
        <v>65780.580364824462</v>
      </c>
      <c r="N219" s="10">
        <f t="shared" si="111"/>
        <v>69727.41518671393</v>
      </c>
      <c r="O219" s="139"/>
    </row>
    <row r="220" spans="1:15" ht="18.75" customHeight="1" thickBot="1" x14ac:dyDescent="0.3">
      <c r="A220" s="165" t="s">
        <v>75</v>
      </c>
      <c r="B220" s="166"/>
      <c r="C220" s="166"/>
      <c r="D220" s="172"/>
      <c r="E220" s="172"/>
      <c r="F220" s="172"/>
      <c r="G220" s="172"/>
      <c r="H220" s="172"/>
      <c r="I220" s="172"/>
      <c r="J220" s="172"/>
      <c r="K220" s="172"/>
      <c r="L220" s="172"/>
      <c r="M220" s="173" t="s">
        <v>77</v>
      </c>
      <c r="N220" s="174"/>
      <c r="O220" s="139"/>
    </row>
    <row r="221" spans="1:15" ht="12.75" customHeight="1" thickBot="1" x14ac:dyDescent="0.3">
      <c r="A221" s="147" t="s">
        <v>1</v>
      </c>
      <c r="B221" s="149" t="s">
        <v>0</v>
      </c>
      <c r="C221" s="149" t="s">
        <v>2</v>
      </c>
      <c r="D221" s="151" t="s">
        <v>18</v>
      </c>
      <c r="E221" s="152"/>
      <c r="F221" s="152"/>
      <c r="G221" s="152"/>
      <c r="H221" s="152"/>
      <c r="I221" s="152"/>
      <c r="J221" s="152"/>
      <c r="K221" s="152"/>
      <c r="L221" s="152"/>
      <c r="M221" s="152"/>
      <c r="N221" s="153"/>
      <c r="O221" s="139"/>
    </row>
    <row r="222" spans="1:15" ht="21.75" customHeight="1" thickBot="1" x14ac:dyDescent="0.3">
      <c r="A222" s="148"/>
      <c r="B222" s="150"/>
      <c r="C222" s="150"/>
      <c r="D222" s="41" t="s">
        <v>83</v>
      </c>
      <c r="E222" s="42" t="s">
        <v>78</v>
      </c>
      <c r="F222" s="42" t="s">
        <v>40</v>
      </c>
      <c r="G222" s="42" t="s">
        <v>79</v>
      </c>
      <c r="H222" s="42" t="s">
        <v>80</v>
      </c>
      <c r="I222" s="41" t="s">
        <v>81</v>
      </c>
      <c r="J222" s="42" t="s">
        <v>82</v>
      </c>
      <c r="K222" s="43" t="s">
        <v>280</v>
      </c>
      <c r="L222" s="41" t="s">
        <v>281</v>
      </c>
      <c r="M222" s="44" t="s">
        <v>282</v>
      </c>
      <c r="N222" s="42" t="s">
        <v>283</v>
      </c>
      <c r="O222" s="139"/>
    </row>
    <row r="223" spans="1:15" ht="138" customHeight="1" thickBot="1" x14ac:dyDescent="0.3">
      <c r="A223" s="229" t="s">
        <v>290</v>
      </c>
      <c r="B223" s="230"/>
      <c r="C223" s="230"/>
      <c r="D223" s="230"/>
      <c r="E223" s="230"/>
      <c r="F223" s="230"/>
      <c r="G223" s="230"/>
      <c r="H223" s="230"/>
      <c r="I223" s="230"/>
      <c r="J223" s="230"/>
      <c r="K223" s="230"/>
      <c r="L223" s="230"/>
      <c r="M223" s="230"/>
      <c r="N223" s="231"/>
      <c r="O223" s="139"/>
    </row>
    <row r="224" spans="1:15" ht="21.75" customHeight="1" x14ac:dyDescent="0.25">
      <c r="A224" s="114" t="s">
        <v>145</v>
      </c>
      <c r="B224" s="115" t="s">
        <v>20</v>
      </c>
      <c r="C224" s="121" t="s">
        <v>15</v>
      </c>
      <c r="D224" s="136">
        <v>32876.82</v>
      </c>
      <c r="E224" s="5">
        <f t="shared" ref="E224:E229" si="112">104*(D224/100)</f>
        <v>34191.892800000001</v>
      </c>
      <c r="F224" s="5">
        <f t="shared" ref="F224:F229" si="113">104*(E224/100)</f>
        <v>35559.568511999998</v>
      </c>
      <c r="G224" s="5">
        <f t="shared" ref="G224:G229" si="114">104*(F224/100)</f>
        <v>36981.951252480001</v>
      </c>
      <c r="H224" s="5">
        <f t="shared" ref="H224:H229" si="115">104*(G224/100)</f>
        <v>38461.229302579202</v>
      </c>
      <c r="I224" s="5">
        <f t="shared" ref="I224:I229" si="116">104*(H224/100)</f>
        <v>39999.678474682369</v>
      </c>
      <c r="J224" s="5">
        <f t="shared" ref="J224:J229" si="117">104*(I224/100)</f>
        <v>41599.665613669662</v>
      </c>
      <c r="K224" s="5">
        <f t="shared" ref="K224:N229" si="118">106*(J224/100)</f>
        <v>44095.64555048984</v>
      </c>
      <c r="L224" s="5">
        <f t="shared" si="118"/>
        <v>46741.384283519234</v>
      </c>
      <c r="M224" s="5">
        <f t="shared" si="118"/>
        <v>49545.867340530385</v>
      </c>
      <c r="N224" s="6">
        <f t="shared" si="118"/>
        <v>52518.619380962205</v>
      </c>
      <c r="O224" s="139"/>
    </row>
    <row r="225" spans="1:15" ht="21.75" customHeight="1" x14ac:dyDescent="0.25">
      <c r="A225" s="76" t="s">
        <v>195</v>
      </c>
      <c r="B225" s="92" t="s">
        <v>34</v>
      </c>
      <c r="C225" s="122" t="s">
        <v>3</v>
      </c>
      <c r="D225" s="58">
        <v>35196.58</v>
      </c>
      <c r="E225" s="3">
        <f t="shared" si="112"/>
        <v>36604.443200000002</v>
      </c>
      <c r="F225" s="3">
        <f t="shared" si="113"/>
        <v>38068.620928000004</v>
      </c>
      <c r="G225" s="3">
        <f t="shared" si="114"/>
        <v>39591.365765120005</v>
      </c>
      <c r="H225" s="3">
        <f t="shared" si="115"/>
        <v>41175.020395724801</v>
      </c>
      <c r="I225" s="3">
        <f t="shared" si="116"/>
        <v>42822.021211553794</v>
      </c>
      <c r="J225" s="3">
        <f t="shared" si="117"/>
        <v>44534.902060015949</v>
      </c>
      <c r="K225" s="3">
        <f t="shared" si="118"/>
        <v>47206.99618361691</v>
      </c>
      <c r="L225" s="3">
        <f t="shared" si="118"/>
        <v>50039.415954633929</v>
      </c>
      <c r="M225" s="3">
        <f t="shared" si="118"/>
        <v>53041.780911911963</v>
      </c>
      <c r="N225" s="7">
        <f t="shared" si="118"/>
        <v>56224.28776662668</v>
      </c>
      <c r="O225" s="139"/>
    </row>
    <row r="226" spans="1:15" ht="21.75" customHeight="1" x14ac:dyDescent="0.25">
      <c r="A226" s="76" t="s">
        <v>196</v>
      </c>
      <c r="B226" s="92" t="s">
        <v>35</v>
      </c>
      <c r="C226" s="122" t="s">
        <v>5</v>
      </c>
      <c r="D226" s="58">
        <v>36062.21</v>
      </c>
      <c r="E226" s="3">
        <f t="shared" si="112"/>
        <v>37504.698400000001</v>
      </c>
      <c r="F226" s="3">
        <f t="shared" si="113"/>
        <v>39004.886336000003</v>
      </c>
      <c r="G226" s="3">
        <f t="shared" si="114"/>
        <v>40565.081789440002</v>
      </c>
      <c r="H226" s="3">
        <f t="shared" si="115"/>
        <v>42187.685061017604</v>
      </c>
      <c r="I226" s="3">
        <f t="shared" si="116"/>
        <v>43875.192463458312</v>
      </c>
      <c r="J226" s="3">
        <f t="shared" si="117"/>
        <v>45630.200161996647</v>
      </c>
      <c r="K226" s="3">
        <f t="shared" si="118"/>
        <v>48368.012171716444</v>
      </c>
      <c r="L226" s="3">
        <f t="shared" si="118"/>
        <v>51270.092902019431</v>
      </c>
      <c r="M226" s="3">
        <f t="shared" si="118"/>
        <v>54346.298476140597</v>
      </c>
      <c r="N226" s="7">
        <f t="shared" si="118"/>
        <v>57607.076384709035</v>
      </c>
      <c r="O226" s="139"/>
    </row>
    <row r="227" spans="1:15" ht="21.75" customHeight="1" x14ac:dyDescent="0.25">
      <c r="A227" s="76" t="s">
        <v>197</v>
      </c>
      <c r="B227" s="92" t="s">
        <v>36</v>
      </c>
      <c r="C227" s="122" t="s">
        <v>7</v>
      </c>
      <c r="D227" s="58">
        <v>36921.42</v>
      </c>
      <c r="E227" s="3">
        <f t="shared" si="112"/>
        <v>38398.2768</v>
      </c>
      <c r="F227" s="3">
        <f t="shared" si="113"/>
        <v>39934.207871999999</v>
      </c>
      <c r="G227" s="3">
        <f t="shared" si="114"/>
        <v>41531.576186880004</v>
      </c>
      <c r="H227" s="3">
        <f t="shared" si="115"/>
        <v>43192.839234355204</v>
      </c>
      <c r="I227" s="3">
        <f t="shared" si="116"/>
        <v>44920.552803729413</v>
      </c>
      <c r="J227" s="3">
        <f t="shared" si="117"/>
        <v>46717.374915878587</v>
      </c>
      <c r="K227" s="3">
        <f t="shared" si="118"/>
        <v>49520.417410831302</v>
      </c>
      <c r="L227" s="3">
        <f t="shared" si="118"/>
        <v>52491.642455481175</v>
      </c>
      <c r="M227" s="3">
        <f t="shared" si="118"/>
        <v>55641.141002810051</v>
      </c>
      <c r="N227" s="7">
        <f t="shared" si="118"/>
        <v>58979.609462978653</v>
      </c>
      <c r="O227" s="139"/>
    </row>
    <row r="228" spans="1:15" ht="21.75" customHeight="1" x14ac:dyDescent="0.25">
      <c r="A228" s="76" t="s">
        <v>198</v>
      </c>
      <c r="B228" s="92" t="s">
        <v>37</v>
      </c>
      <c r="C228" s="122" t="s">
        <v>9</v>
      </c>
      <c r="D228" s="58">
        <v>38064.18</v>
      </c>
      <c r="E228" s="3">
        <f t="shared" si="112"/>
        <v>39586.747199999998</v>
      </c>
      <c r="F228" s="3">
        <f t="shared" si="113"/>
        <v>41170.217087999998</v>
      </c>
      <c r="G228" s="3">
        <f t="shared" si="114"/>
        <v>42817.025771519999</v>
      </c>
      <c r="H228" s="3">
        <f t="shared" si="115"/>
        <v>44529.706802380795</v>
      </c>
      <c r="I228" s="3">
        <f t="shared" si="116"/>
        <v>46310.895074476022</v>
      </c>
      <c r="J228" s="3">
        <f t="shared" si="117"/>
        <v>48163.330877455068</v>
      </c>
      <c r="K228" s="3">
        <f t="shared" si="118"/>
        <v>51053.130730102377</v>
      </c>
      <c r="L228" s="3">
        <f t="shared" si="118"/>
        <v>54116.318573908524</v>
      </c>
      <c r="M228" s="3">
        <f t="shared" si="118"/>
        <v>57363.297688343038</v>
      </c>
      <c r="N228" s="7">
        <f t="shared" si="118"/>
        <v>60805.095549643622</v>
      </c>
      <c r="O228" s="139"/>
    </row>
    <row r="229" spans="1:15" ht="21.75" customHeight="1" thickBot="1" x14ac:dyDescent="0.3">
      <c r="A229" s="78" t="s">
        <v>199</v>
      </c>
      <c r="B229" s="93" t="s">
        <v>38</v>
      </c>
      <c r="C229" s="120" t="s">
        <v>11</v>
      </c>
      <c r="D229" s="59">
        <v>43649.58</v>
      </c>
      <c r="E229" s="9">
        <f t="shared" si="112"/>
        <v>45395.563200000004</v>
      </c>
      <c r="F229" s="9">
        <f t="shared" si="113"/>
        <v>47211.385728000001</v>
      </c>
      <c r="G229" s="9">
        <f t="shared" si="114"/>
        <v>49099.841157119998</v>
      </c>
      <c r="H229" s="9">
        <f t="shared" si="115"/>
        <v>51063.834803404796</v>
      </c>
      <c r="I229" s="9">
        <f t="shared" si="116"/>
        <v>53106.388195540989</v>
      </c>
      <c r="J229" s="9">
        <f t="shared" si="117"/>
        <v>55230.643723362627</v>
      </c>
      <c r="K229" s="9">
        <f t="shared" si="118"/>
        <v>58544.482346764387</v>
      </c>
      <c r="L229" s="9">
        <f t="shared" si="118"/>
        <v>62057.151287570254</v>
      </c>
      <c r="M229" s="9">
        <f t="shared" si="118"/>
        <v>65780.580364824462</v>
      </c>
      <c r="N229" s="10">
        <f t="shared" si="118"/>
        <v>69727.41518671393</v>
      </c>
      <c r="O229" s="139"/>
    </row>
    <row r="230" spans="1:15" ht="138" customHeight="1" thickBot="1" x14ac:dyDescent="0.3">
      <c r="A230" s="229" t="s">
        <v>291</v>
      </c>
      <c r="B230" s="230"/>
      <c r="C230" s="230"/>
      <c r="D230" s="230"/>
      <c r="E230" s="230"/>
      <c r="F230" s="230"/>
      <c r="G230" s="230"/>
      <c r="H230" s="230"/>
      <c r="I230" s="230"/>
      <c r="J230" s="230"/>
      <c r="K230" s="230"/>
      <c r="L230" s="230"/>
      <c r="M230" s="230"/>
      <c r="N230" s="231"/>
      <c r="O230" s="139"/>
    </row>
    <row r="231" spans="1:15" ht="21" customHeight="1" x14ac:dyDescent="0.25">
      <c r="A231" s="114" t="s">
        <v>146</v>
      </c>
      <c r="B231" s="115" t="s">
        <v>20</v>
      </c>
      <c r="C231" s="121" t="s">
        <v>15</v>
      </c>
      <c r="D231" s="136">
        <v>32876.82</v>
      </c>
      <c r="E231" s="5">
        <f t="shared" ref="E231:E236" si="119">104*(D231/100)</f>
        <v>34191.892800000001</v>
      </c>
      <c r="F231" s="5">
        <f t="shared" ref="F231:F236" si="120">104*(E231/100)</f>
        <v>35559.568511999998</v>
      </c>
      <c r="G231" s="5">
        <f t="shared" ref="G231:G236" si="121">104*(F231/100)</f>
        <v>36981.951252480001</v>
      </c>
      <c r="H231" s="5">
        <f t="shared" ref="H231:H236" si="122">104*(G231/100)</f>
        <v>38461.229302579202</v>
      </c>
      <c r="I231" s="5">
        <f t="shared" ref="I231:I236" si="123">104*(H231/100)</f>
        <v>39999.678474682369</v>
      </c>
      <c r="J231" s="5">
        <f t="shared" ref="J231:J236" si="124">104*(I231/100)</f>
        <v>41599.665613669662</v>
      </c>
      <c r="K231" s="5">
        <f t="shared" ref="K231:N236" si="125">106*(J231/100)</f>
        <v>44095.64555048984</v>
      </c>
      <c r="L231" s="5">
        <f t="shared" si="125"/>
        <v>46741.384283519234</v>
      </c>
      <c r="M231" s="5">
        <f t="shared" si="125"/>
        <v>49545.867340530385</v>
      </c>
      <c r="N231" s="6">
        <f t="shared" si="125"/>
        <v>52518.619380962205</v>
      </c>
      <c r="O231" s="139"/>
    </row>
    <row r="232" spans="1:15" ht="21" customHeight="1" x14ac:dyDescent="0.25">
      <c r="A232" s="76" t="s">
        <v>200</v>
      </c>
      <c r="B232" s="92" t="s">
        <v>34</v>
      </c>
      <c r="C232" s="122" t="s">
        <v>3</v>
      </c>
      <c r="D232" s="58">
        <v>35196.58</v>
      </c>
      <c r="E232" s="3">
        <f t="shared" si="119"/>
        <v>36604.443200000002</v>
      </c>
      <c r="F232" s="3">
        <f t="shared" si="120"/>
        <v>38068.620928000004</v>
      </c>
      <c r="G232" s="3">
        <f t="shared" si="121"/>
        <v>39591.365765120005</v>
      </c>
      <c r="H232" s="3">
        <f t="shared" si="122"/>
        <v>41175.020395724801</v>
      </c>
      <c r="I232" s="3">
        <f t="shared" si="123"/>
        <v>42822.021211553794</v>
      </c>
      <c r="J232" s="3">
        <f t="shared" si="124"/>
        <v>44534.902060015949</v>
      </c>
      <c r="K232" s="3">
        <f t="shared" si="125"/>
        <v>47206.99618361691</v>
      </c>
      <c r="L232" s="3">
        <f t="shared" si="125"/>
        <v>50039.415954633929</v>
      </c>
      <c r="M232" s="3">
        <f t="shared" si="125"/>
        <v>53041.780911911963</v>
      </c>
      <c r="N232" s="7">
        <f t="shared" si="125"/>
        <v>56224.28776662668</v>
      </c>
      <c r="O232" s="139"/>
    </row>
    <row r="233" spans="1:15" ht="21" customHeight="1" x14ac:dyDescent="0.25">
      <c r="A233" s="76" t="s">
        <v>201</v>
      </c>
      <c r="B233" s="92" t="s">
        <v>35</v>
      </c>
      <c r="C233" s="122" t="s">
        <v>5</v>
      </c>
      <c r="D233" s="58">
        <v>36062.21</v>
      </c>
      <c r="E233" s="3">
        <f t="shared" si="119"/>
        <v>37504.698400000001</v>
      </c>
      <c r="F233" s="3">
        <f t="shared" si="120"/>
        <v>39004.886336000003</v>
      </c>
      <c r="G233" s="3">
        <f t="shared" si="121"/>
        <v>40565.081789440002</v>
      </c>
      <c r="H233" s="3">
        <f t="shared" si="122"/>
        <v>42187.685061017604</v>
      </c>
      <c r="I233" s="3">
        <f t="shared" si="123"/>
        <v>43875.192463458312</v>
      </c>
      <c r="J233" s="3">
        <f t="shared" si="124"/>
        <v>45630.200161996647</v>
      </c>
      <c r="K233" s="3">
        <f t="shared" si="125"/>
        <v>48368.012171716444</v>
      </c>
      <c r="L233" s="3">
        <f t="shared" si="125"/>
        <v>51270.092902019431</v>
      </c>
      <c r="M233" s="3">
        <f t="shared" si="125"/>
        <v>54346.298476140597</v>
      </c>
      <c r="N233" s="7">
        <f t="shared" si="125"/>
        <v>57607.076384709035</v>
      </c>
      <c r="O233" s="139"/>
    </row>
    <row r="234" spans="1:15" ht="21" customHeight="1" x14ac:dyDescent="0.25">
      <c r="A234" s="76" t="s">
        <v>202</v>
      </c>
      <c r="B234" s="92" t="s">
        <v>36</v>
      </c>
      <c r="C234" s="122" t="s">
        <v>7</v>
      </c>
      <c r="D234" s="58">
        <v>36921.42</v>
      </c>
      <c r="E234" s="3">
        <f t="shared" si="119"/>
        <v>38398.2768</v>
      </c>
      <c r="F234" s="3">
        <f t="shared" si="120"/>
        <v>39934.207871999999</v>
      </c>
      <c r="G234" s="3">
        <f t="shared" si="121"/>
        <v>41531.576186880004</v>
      </c>
      <c r="H234" s="3">
        <f t="shared" si="122"/>
        <v>43192.839234355204</v>
      </c>
      <c r="I234" s="3">
        <f t="shared" si="123"/>
        <v>44920.552803729413</v>
      </c>
      <c r="J234" s="3">
        <f t="shared" si="124"/>
        <v>46717.374915878587</v>
      </c>
      <c r="K234" s="3">
        <f t="shared" si="125"/>
        <v>49520.417410831302</v>
      </c>
      <c r="L234" s="3">
        <f t="shared" si="125"/>
        <v>52491.642455481175</v>
      </c>
      <c r="M234" s="3">
        <f t="shared" si="125"/>
        <v>55641.141002810051</v>
      </c>
      <c r="N234" s="7">
        <f t="shared" si="125"/>
        <v>58979.609462978653</v>
      </c>
      <c r="O234" s="139"/>
    </row>
    <row r="235" spans="1:15" ht="21" customHeight="1" x14ac:dyDescent="0.25">
      <c r="A235" s="76" t="s">
        <v>203</v>
      </c>
      <c r="B235" s="92" t="s">
        <v>37</v>
      </c>
      <c r="C235" s="122" t="s">
        <v>9</v>
      </c>
      <c r="D235" s="58">
        <v>38064.18</v>
      </c>
      <c r="E235" s="3">
        <f t="shared" si="119"/>
        <v>39586.747199999998</v>
      </c>
      <c r="F235" s="3">
        <f t="shared" si="120"/>
        <v>41170.217087999998</v>
      </c>
      <c r="G235" s="3">
        <f t="shared" si="121"/>
        <v>42817.025771519999</v>
      </c>
      <c r="H235" s="3">
        <f t="shared" si="122"/>
        <v>44529.706802380795</v>
      </c>
      <c r="I235" s="3">
        <f t="shared" si="123"/>
        <v>46310.895074476022</v>
      </c>
      <c r="J235" s="3">
        <f t="shared" si="124"/>
        <v>48163.330877455068</v>
      </c>
      <c r="K235" s="3">
        <f t="shared" si="125"/>
        <v>51053.130730102377</v>
      </c>
      <c r="L235" s="3">
        <f t="shared" si="125"/>
        <v>54116.318573908524</v>
      </c>
      <c r="M235" s="3">
        <f t="shared" si="125"/>
        <v>57363.297688343038</v>
      </c>
      <c r="N235" s="7">
        <f t="shared" si="125"/>
        <v>60805.095549643622</v>
      </c>
      <c r="O235" s="139"/>
    </row>
    <row r="236" spans="1:15" ht="21" customHeight="1" thickBot="1" x14ac:dyDescent="0.3">
      <c r="A236" s="78" t="s">
        <v>204</v>
      </c>
      <c r="B236" s="93" t="s">
        <v>38</v>
      </c>
      <c r="C236" s="120" t="s">
        <v>11</v>
      </c>
      <c r="D236" s="59">
        <v>43649.58</v>
      </c>
      <c r="E236" s="9">
        <f t="shared" si="119"/>
        <v>45395.563200000004</v>
      </c>
      <c r="F236" s="9">
        <f t="shared" si="120"/>
        <v>47211.385728000001</v>
      </c>
      <c r="G236" s="9">
        <f t="shared" si="121"/>
        <v>49099.841157119998</v>
      </c>
      <c r="H236" s="9">
        <f t="shared" si="122"/>
        <v>51063.834803404796</v>
      </c>
      <c r="I236" s="9">
        <f t="shared" si="123"/>
        <v>53106.388195540989</v>
      </c>
      <c r="J236" s="9">
        <f t="shared" si="124"/>
        <v>55230.643723362627</v>
      </c>
      <c r="K236" s="9">
        <f t="shared" si="125"/>
        <v>58544.482346764387</v>
      </c>
      <c r="L236" s="9">
        <f t="shared" si="125"/>
        <v>62057.151287570254</v>
      </c>
      <c r="M236" s="9">
        <f t="shared" si="125"/>
        <v>65780.580364824462</v>
      </c>
      <c r="N236" s="10">
        <f t="shared" si="125"/>
        <v>69727.41518671393</v>
      </c>
      <c r="O236" s="139"/>
    </row>
    <row r="237" spans="1:15" ht="18.75" customHeight="1" thickBot="1" x14ac:dyDescent="0.3">
      <c r="A237" s="165" t="s">
        <v>75</v>
      </c>
      <c r="B237" s="166"/>
      <c r="C237" s="166"/>
      <c r="D237" s="166"/>
      <c r="E237" s="166"/>
      <c r="F237" s="166"/>
      <c r="G237" s="166"/>
      <c r="H237" s="166"/>
      <c r="I237" s="166"/>
      <c r="J237" s="166"/>
      <c r="K237" s="166"/>
      <c r="L237" s="166"/>
      <c r="M237" s="183" t="s">
        <v>256</v>
      </c>
      <c r="N237" s="184"/>
      <c r="O237" s="139"/>
    </row>
    <row r="238" spans="1:15" ht="12.75" customHeight="1" thickBot="1" x14ac:dyDescent="0.3">
      <c r="A238" s="147" t="s">
        <v>1</v>
      </c>
      <c r="B238" s="149" t="s">
        <v>0</v>
      </c>
      <c r="C238" s="149" t="s">
        <v>2</v>
      </c>
      <c r="D238" s="151" t="s">
        <v>18</v>
      </c>
      <c r="E238" s="152"/>
      <c r="F238" s="152"/>
      <c r="G238" s="152"/>
      <c r="H238" s="152"/>
      <c r="I238" s="152"/>
      <c r="J238" s="152"/>
      <c r="K238" s="152"/>
      <c r="L238" s="152"/>
      <c r="M238" s="152"/>
      <c r="N238" s="153"/>
      <c r="O238" s="139"/>
    </row>
    <row r="239" spans="1:15" ht="21.75" customHeight="1" thickBot="1" x14ac:dyDescent="0.3">
      <c r="A239" s="148"/>
      <c r="B239" s="150"/>
      <c r="C239" s="150"/>
      <c r="D239" s="41" t="s">
        <v>83</v>
      </c>
      <c r="E239" s="42" t="s">
        <v>78</v>
      </c>
      <c r="F239" s="42" t="s">
        <v>40</v>
      </c>
      <c r="G239" s="42" t="s">
        <v>79</v>
      </c>
      <c r="H239" s="42" t="s">
        <v>80</v>
      </c>
      <c r="I239" s="41" t="s">
        <v>81</v>
      </c>
      <c r="J239" s="42" t="s">
        <v>82</v>
      </c>
      <c r="K239" s="43" t="s">
        <v>280</v>
      </c>
      <c r="L239" s="41" t="s">
        <v>281</v>
      </c>
      <c r="M239" s="44" t="s">
        <v>282</v>
      </c>
      <c r="N239" s="42" t="s">
        <v>283</v>
      </c>
      <c r="O239" s="139"/>
    </row>
    <row r="240" spans="1:15" ht="138" customHeight="1" thickBot="1" x14ac:dyDescent="0.3">
      <c r="A240" s="193" t="s">
        <v>292</v>
      </c>
      <c r="B240" s="194"/>
      <c r="C240" s="194"/>
      <c r="D240" s="194"/>
      <c r="E240" s="194"/>
      <c r="F240" s="194"/>
      <c r="G240" s="194"/>
      <c r="H240" s="194"/>
      <c r="I240" s="194"/>
      <c r="J240" s="194"/>
      <c r="K240" s="194"/>
      <c r="L240" s="194"/>
      <c r="M240" s="194"/>
      <c r="N240" s="195"/>
      <c r="O240" s="139"/>
    </row>
    <row r="241" spans="1:15" ht="21" customHeight="1" x14ac:dyDescent="0.25">
      <c r="A241" s="114" t="s">
        <v>147</v>
      </c>
      <c r="B241" s="115" t="s">
        <v>20</v>
      </c>
      <c r="C241" s="121" t="s">
        <v>15</v>
      </c>
      <c r="D241" s="136">
        <v>32876.82</v>
      </c>
      <c r="E241" s="5">
        <f t="shared" ref="E241:E246" si="126">104*(D241/100)</f>
        <v>34191.892800000001</v>
      </c>
      <c r="F241" s="5">
        <f t="shared" ref="F241:F246" si="127">104*(E241/100)</f>
        <v>35559.568511999998</v>
      </c>
      <c r="G241" s="5">
        <f t="shared" ref="G241:G246" si="128">104*(F241/100)</f>
        <v>36981.951252480001</v>
      </c>
      <c r="H241" s="5">
        <f t="shared" ref="H241:H246" si="129">104*(G241/100)</f>
        <v>38461.229302579202</v>
      </c>
      <c r="I241" s="5">
        <f t="shared" ref="I241:I246" si="130">104*(H241/100)</f>
        <v>39999.678474682369</v>
      </c>
      <c r="J241" s="5">
        <f t="shared" ref="J241:J246" si="131">104*(I241/100)</f>
        <v>41599.665613669662</v>
      </c>
      <c r="K241" s="5">
        <f t="shared" ref="K241:N246" si="132">106*(J241/100)</f>
        <v>44095.64555048984</v>
      </c>
      <c r="L241" s="5">
        <f t="shared" si="132"/>
        <v>46741.384283519234</v>
      </c>
      <c r="M241" s="5">
        <f t="shared" si="132"/>
        <v>49545.867340530385</v>
      </c>
      <c r="N241" s="6">
        <f t="shared" si="132"/>
        <v>52518.619380962205</v>
      </c>
      <c r="O241" s="139"/>
    </row>
    <row r="242" spans="1:15" ht="21" customHeight="1" x14ac:dyDescent="0.25">
      <c r="A242" s="76" t="s">
        <v>205</v>
      </c>
      <c r="B242" s="92" t="s">
        <v>34</v>
      </c>
      <c r="C242" s="122" t="s">
        <v>3</v>
      </c>
      <c r="D242" s="58">
        <v>35196.58</v>
      </c>
      <c r="E242" s="3">
        <f t="shared" si="126"/>
        <v>36604.443200000002</v>
      </c>
      <c r="F242" s="3">
        <f t="shared" si="127"/>
        <v>38068.620928000004</v>
      </c>
      <c r="G242" s="3">
        <f t="shared" si="128"/>
        <v>39591.365765120005</v>
      </c>
      <c r="H242" s="3">
        <f t="shared" si="129"/>
        <v>41175.020395724801</v>
      </c>
      <c r="I242" s="3">
        <f t="shared" si="130"/>
        <v>42822.021211553794</v>
      </c>
      <c r="J242" s="3">
        <f t="shared" si="131"/>
        <v>44534.902060015949</v>
      </c>
      <c r="K242" s="3">
        <f t="shared" si="132"/>
        <v>47206.99618361691</v>
      </c>
      <c r="L242" s="3">
        <f t="shared" si="132"/>
        <v>50039.415954633929</v>
      </c>
      <c r="M242" s="3">
        <f t="shared" si="132"/>
        <v>53041.780911911963</v>
      </c>
      <c r="N242" s="7">
        <f t="shared" si="132"/>
        <v>56224.28776662668</v>
      </c>
      <c r="O242" s="139"/>
    </row>
    <row r="243" spans="1:15" ht="21" customHeight="1" x14ac:dyDescent="0.25">
      <c r="A243" s="76" t="s">
        <v>206</v>
      </c>
      <c r="B243" s="92" t="s">
        <v>35</v>
      </c>
      <c r="C243" s="122" t="s">
        <v>5</v>
      </c>
      <c r="D243" s="58">
        <v>36062.21</v>
      </c>
      <c r="E243" s="3">
        <f t="shared" si="126"/>
        <v>37504.698400000001</v>
      </c>
      <c r="F243" s="3">
        <f t="shared" si="127"/>
        <v>39004.886336000003</v>
      </c>
      <c r="G243" s="3">
        <f t="shared" si="128"/>
        <v>40565.081789440002</v>
      </c>
      <c r="H243" s="3">
        <f t="shared" si="129"/>
        <v>42187.685061017604</v>
      </c>
      <c r="I243" s="3">
        <f t="shared" si="130"/>
        <v>43875.192463458312</v>
      </c>
      <c r="J243" s="3">
        <f t="shared" si="131"/>
        <v>45630.200161996647</v>
      </c>
      <c r="K243" s="3">
        <f t="shared" si="132"/>
        <v>48368.012171716444</v>
      </c>
      <c r="L243" s="3">
        <f t="shared" si="132"/>
        <v>51270.092902019431</v>
      </c>
      <c r="M243" s="3">
        <f t="shared" si="132"/>
        <v>54346.298476140597</v>
      </c>
      <c r="N243" s="7">
        <f t="shared" si="132"/>
        <v>57607.076384709035</v>
      </c>
      <c r="O243" s="139"/>
    </row>
    <row r="244" spans="1:15" ht="21" customHeight="1" x14ac:dyDescent="0.25">
      <c r="A244" s="76" t="s">
        <v>207</v>
      </c>
      <c r="B244" s="92" t="s">
        <v>36</v>
      </c>
      <c r="C244" s="122" t="s">
        <v>7</v>
      </c>
      <c r="D244" s="58">
        <v>36921.42</v>
      </c>
      <c r="E244" s="3">
        <f t="shared" si="126"/>
        <v>38398.2768</v>
      </c>
      <c r="F244" s="3">
        <f t="shared" si="127"/>
        <v>39934.207871999999</v>
      </c>
      <c r="G244" s="3">
        <f t="shared" si="128"/>
        <v>41531.576186880004</v>
      </c>
      <c r="H244" s="3">
        <f t="shared" si="129"/>
        <v>43192.839234355204</v>
      </c>
      <c r="I244" s="3">
        <f t="shared" si="130"/>
        <v>44920.552803729413</v>
      </c>
      <c r="J244" s="3">
        <f t="shared" si="131"/>
        <v>46717.374915878587</v>
      </c>
      <c r="K244" s="3">
        <f t="shared" si="132"/>
        <v>49520.417410831302</v>
      </c>
      <c r="L244" s="3">
        <f t="shared" si="132"/>
        <v>52491.642455481175</v>
      </c>
      <c r="M244" s="3">
        <f t="shared" si="132"/>
        <v>55641.141002810051</v>
      </c>
      <c r="N244" s="7">
        <f t="shared" si="132"/>
        <v>58979.609462978653</v>
      </c>
      <c r="O244" s="139"/>
    </row>
    <row r="245" spans="1:15" ht="21" customHeight="1" x14ac:dyDescent="0.25">
      <c r="A245" s="76" t="s">
        <v>208</v>
      </c>
      <c r="B245" s="92" t="s">
        <v>37</v>
      </c>
      <c r="C245" s="122" t="s">
        <v>9</v>
      </c>
      <c r="D245" s="58">
        <v>38064.18</v>
      </c>
      <c r="E245" s="3">
        <f t="shared" si="126"/>
        <v>39586.747199999998</v>
      </c>
      <c r="F245" s="3">
        <f t="shared" si="127"/>
        <v>41170.217087999998</v>
      </c>
      <c r="G245" s="3">
        <f t="shared" si="128"/>
        <v>42817.025771519999</v>
      </c>
      <c r="H245" s="3">
        <f t="shared" si="129"/>
        <v>44529.706802380795</v>
      </c>
      <c r="I245" s="3">
        <f t="shared" si="130"/>
        <v>46310.895074476022</v>
      </c>
      <c r="J245" s="3">
        <f t="shared" si="131"/>
        <v>48163.330877455068</v>
      </c>
      <c r="K245" s="3">
        <f t="shared" si="132"/>
        <v>51053.130730102377</v>
      </c>
      <c r="L245" s="3">
        <f t="shared" si="132"/>
        <v>54116.318573908524</v>
      </c>
      <c r="M245" s="3">
        <f t="shared" si="132"/>
        <v>57363.297688343038</v>
      </c>
      <c r="N245" s="7">
        <f t="shared" si="132"/>
        <v>60805.095549643622</v>
      </c>
      <c r="O245" s="139"/>
    </row>
    <row r="246" spans="1:15" ht="21" customHeight="1" thickBot="1" x14ac:dyDescent="0.3">
      <c r="A246" s="78" t="s">
        <v>209</v>
      </c>
      <c r="B246" s="93" t="s">
        <v>38</v>
      </c>
      <c r="C246" s="120" t="s">
        <v>11</v>
      </c>
      <c r="D246" s="59">
        <v>43649.58</v>
      </c>
      <c r="E246" s="9">
        <f t="shared" si="126"/>
        <v>45395.563200000004</v>
      </c>
      <c r="F246" s="9">
        <f t="shared" si="127"/>
        <v>47211.385728000001</v>
      </c>
      <c r="G246" s="9">
        <f t="shared" si="128"/>
        <v>49099.841157119998</v>
      </c>
      <c r="H246" s="9">
        <f t="shared" si="129"/>
        <v>51063.834803404796</v>
      </c>
      <c r="I246" s="9">
        <f t="shared" si="130"/>
        <v>53106.388195540989</v>
      </c>
      <c r="J246" s="9">
        <f t="shared" si="131"/>
        <v>55230.643723362627</v>
      </c>
      <c r="K246" s="9">
        <f t="shared" si="132"/>
        <v>58544.482346764387</v>
      </c>
      <c r="L246" s="9">
        <f t="shared" si="132"/>
        <v>62057.151287570254</v>
      </c>
      <c r="M246" s="9">
        <f t="shared" si="132"/>
        <v>65780.580364824462</v>
      </c>
      <c r="N246" s="10">
        <f t="shared" si="132"/>
        <v>69727.41518671393</v>
      </c>
      <c r="O246" s="139"/>
    </row>
    <row r="247" spans="1:15" ht="138" customHeight="1" thickBot="1" x14ac:dyDescent="0.3">
      <c r="A247" s="193" t="s">
        <v>293</v>
      </c>
      <c r="B247" s="194"/>
      <c r="C247" s="194"/>
      <c r="D247" s="194"/>
      <c r="E247" s="194"/>
      <c r="F247" s="194"/>
      <c r="G247" s="194"/>
      <c r="H247" s="194"/>
      <c r="I247" s="194"/>
      <c r="J247" s="194"/>
      <c r="K247" s="194"/>
      <c r="L247" s="194"/>
      <c r="M247" s="194"/>
      <c r="N247" s="195"/>
      <c r="O247" s="139"/>
    </row>
    <row r="248" spans="1:15" ht="21.75" customHeight="1" x14ac:dyDescent="0.25">
      <c r="A248" s="114" t="s">
        <v>148</v>
      </c>
      <c r="B248" s="115" t="s">
        <v>20</v>
      </c>
      <c r="C248" s="121" t="s">
        <v>15</v>
      </c>
      <c r="D248" s="136">
        <v>32876.82</v>
      </c>
      <c r="E248" s="5">
        <f t="shared" ref="E248:E253" si="133">104*(D248/100)</f>
        <v>34191.892800000001</v>
      </c>
      <c r="F248" s="5">
        <f t="shared" ref="F248:F253" si="134">104*(E248/100)</f>
        <v>35559.568511999998</v>
      </c>
      <c r="G248" s="5">
        <f t="shared" ref="G248:G253" si="135">104*(F248/100)</f>
        <v>36981.951252480001</v>
      </c>
      <c r="H248" s="5">
        <f t="shared" ref="H248:H253" si="136">104*(G248/100)</f>
        <v>38461.229302579202</v>
      </c>
      <c r="I248" s="5">
        <f t="shared" ref="I248:I253" si="137">104*(H248/100)</f>
        <v>39999.678474682369</v>
      </c>
      <c r="J248" s="5">
        <f t="shared" ref="J248:J253" si="138">104*(I248/100)</f>
        <v>41599.665613669662</v>
      </c>
      <c r="K248" s="5">
        <f t="shared" ref="K248:N253" si="139">106*(J248/100)</f>
        <v>44095.64555048984</v>
      </c>
      <c r="L248" s="5">
        <f t="shared" si="139"/>
        <v>46741.384283519234</v>
      </c>
      <c r="M248" s="5">
        <f t="shared" si="139"/>
        <v>49545.867340530385</v>
      </c>
      <c r="N248" s="6">
        <f t="shared" si="139"/>
        <v>52518.619380962205</v>
      </c>
      <c r="O248" s="139"/>
    </row>
    <row r="249" spans="1:15" ht="21.75" customHeight="1" x14ac:dyDescent="0.25">
      <c r="A249" s="76" t="s">
        <v>210</v>
      </c>
      <c r="B249" s="92" t="s">
        <v>34</v>
      </c>
      <c r="C249" s="122" t="s">
        <v>3</v>
      </c>
      <c r="D249" s="58">
        <v>35196.58</v>
      </c>
      <c r="E249" s="3">
        <f t="shared" si="133"/>
        <v>36604.443200000002</v>
      </c>
      <c r="F249" s="3">
        <f t="shared" si="134"/>
        <v>38068.620928000004</v>
      </c>
      <c r="G249" s="3">
        <f t="shared" si="135"/>
        <v>39591.365765120005</v>
      </c>
      <c r="H249" s="3">
        <f t="shared" si="136"/>
        <v>41175.020395724801</v>
      </c>
      <c r="I249" s="3">
        <f t="shared" si="137"/>
        <v>42822.021211553794</v>
      </c>
      <c r="J249" s="3">
        <f t="shared" si="138"/>
        <v>44534.902060015949</v>
      </c>
      <c r="K249" s="3">
        <f t="shared" si="139"/>
        <v>47206.99618361691</v>
      </c>
      <c r="L249" s="3">
        <f t="shared" si="139"/>
        <v>50039.415954633929</v>
      </c>
      <c r="M249" s="3">
        <f t="shared" si="139"/>
        <v>53041.780911911963</v>
      </c>
      <c r="N249" s="7">
        <f t="shared" si="139"/>
        <v>56224.28776662668</v>
      </c>
      <c r="O249" s="139"/>
    </row>
    <row r="250" spans="1:15" ht="21.75" customHeight="1" x14ac:dyDescent="0.25">
      <c r="A250" s="76" t="s">
        <v>211</v>
      </c>
      <c r="B250" s="92" t="s">
        <v>35</v>
      </c>
      <c r="C250" s="122" t="s">
        <v>5</v>
      </c>
      <c r="D250" s="58">
        <v>36062.21</v>
      </c>
      <c r="E250" s="3">
        <f t="shared" si="133"/>
        <v>37504.698400000001</v>
      </c>
      <c r="F250" s="3">
        <f t="shared" si="134"/>
        <v>39004.886336000003</v>
      </c>
      <c r="G250" s="3">
        <f t="shared" si="135"/>
        <v>40565.081789440002</v>
      </c>
      <c r="H250" s="3">
        <f t="shared" si="136"/>
        <v>42187.685061017604</v>
      </c>
      <c r="I250" s="3">
        <f t="shared" si="137"/>
        <v>43875.192463458312</v>
      </c>
      <c r="J250" s="3">
        <f t="shared" si="138"/>
        <v>45630.200161996647</v>
      </c>
      <c r="K250" s="3">
        <f t="shared" si="139"/>
        <v>48368.012171716444</v>
      </c>
      <c r="L250" s="3">
        <f t="shared" si="139"/>
        <v>51270.092902019431</v>
      </c>
      <c r="M250" s="3">
        <f t="shared" si="139"/>
        <v>54346.298476140597</v>
      </c>
      <c r="N250" s="7">
        <f t="shared" si="139"/>
        <v>57607.076384709035</v>
      </c>
      <c r="O250" s="139"/>
    </row>
    <row r="251" spans="1:15" ht="21.75" customHeight="1" x14ac:dyDescent="0.25">
      <c r="A251" s="76" t="s">
        <v>212</v>
      </c>
      <c r="B251" s="92" t="s">
        <v>36</v>
      </c>
      <c r="C251" s="122" t="s">
        <v>7</v>
      </c>
      <c r="D251" s="58">
        <v>36921.42</v>
      </c>
      <c r="E251" s="3">
        <f t="shared" si="133"/>
        <v>38398.2768</v>
      </c>
      <c r="F251" s="3">
        <f t="shared" si="134"/>
        <v>39934.207871999999</v>
      </c>
      <c r="G251" s="3">
        <f t="shared" si="135"/>
        <v>41531.576186880004</v>
      </c>
      <c r="H251" s="3">
        <f t="shared" si="136"/>
        <v>43192.839234355204</v>
      </c>
      <c r="I251" s="3">
        <f t="shared" si="137"/>
        <v>44920.552803729413</v>
      </c>
      <c r="J251" s="3">
        <f t="shared" si="138"/>
        <v>46717.374915878587</v>
      </c>
      <c r="K251" s="3">
        <f t="shared" si="139"/>
        <v>49520.417410831302</v>
      </c>
      <c r="L251" s="3">
        <f t="shared" si="139"/>
        <v>52491.642455481175</v>
      </c>
      <c r="M251" s="3">
        <f t="shared" si="139"/>
        <v>55641.141002810051</v>
      </c>
      <c r="N251" s="7">
        <f t="shared" si="139"/>
        <v>58979.609462978653</v>
      </c>
      <c r="O251" s="139"/>
    </row>
    <row r="252" spans="1:15" ht="21.75" customHeight="1" x14ac:dyDescent="0.25">
      <c r="A252" s="76" t="s">
        <v>213</v>
      </c>
      <c r="B252" s="92" t="s">
        <v>37</v>
      </c>
      <c r="C252" s="122" t="s">
        <v>9</v>
      </c>
      <c r="D252" s="58">
        <v>38064.18</v>
      </c>
      <c r="E252" s="3">
        <f t="shared" si="133"/>
        <v>39586.747199999998</v>
      </c>
      <c r="F252" s="3">
        <f t="shared" si="134"/>
        <v>41170.217087999998</v>
      </c>
      <c r="G252" s="3">
        <f t="shared" si="135"/>
        <v>42817.025771519999</v>
      </c>
      <c r="H252" s="3">
        <f t="shared" si="136"/>
        <v>44529.706802380795</v>
      </c>
      <c r="I252" s="3">
        <f t="shared" si="137"/>
        <v>46310.895074476022</v>
      </c>
      <c r="J252" s="3">
        <f t="shared" si="138"/>
        <v>48163.330877455068</v>
      </c>
      <c r="K252" s="3">
        <f t="shared" si="139"/>
        <v>51053.130730102377</v>
      </c>
      <c r="L252" s="3">
        <f t="shared" si="139"/>
        <v>54116.318573908524</v>
      </c>
      <c r="M252" s="3">
        <f t="shared" si="139"/>
        <v>57363.297688343038</v>
      </c>
      <c r="N252" s="7">
        <f t="shared" si="139"/>
        <v>60805.095549643622</v>
      </c>
      <c r="O252" s="139"/>
    </row>
    <row r="253" spans="1:15" ht="21.75" customHeight="1" thickBot="1" x14ac:dyDescent="0.3">
      <c r="A253" s="78" t="s">
        <v>214</v>
      </c>
      <c r="B253" s="93" t="s">
        <v>38</v>
      </c>
      <c r="C253" s="120" t="s">
        <v>11</v>
      </c>
      <c r="D253" s="59">
        <v>43649.58</v>
      </c>
      <c r="E253" s="9">
        <f t="shared" si="133"/>
        <v>45395.563200000004</v>
      </c>
      <c r="F253" s="9">
        <f t="shared" si="134"/>
        <v>47211.385728000001</v>
      </c>
      <c r="G253" s="9">
        <f t="shared" si="135"/>
        <v>49099.841157119998</v>
      </c>
      <c r="H253" s="9">
        <f t="shared" si="136"/>
        <v>51063.834803404796</v>
      </c>
      <c r="I253" s="9">
        <f t="shared" si="137"/>
        <v>53106.388195540989</v>
      </c>
      <c r="J253" s="9">
        <f t="shared" si="138"/>
        <v>55230.643723362627</v>
      </c>
      <c r="K253" s="9">
        <f t="shared" si="139"/>
        <v>58544.482346764387</v>
      </c>
      <c r="L253" s="9">
        <f t="shared" si="139"/>
        <v>62057.151287570254</v>
      </c>
      <c r="M253" s="9">
        <f t="shared" si="139"/>
        <v>65780.580364824462</v>
      </c>
      <c r="N253" s="10">
        <f t="shared" si="139"/>
        <v>69727.41518671393</v>
      </c>
      <c r="O253" s="139"/>
    </row>
    <row r="254" spans="1:15" ht="18.75" customHeight="1" thickBot="1" x14ac:dyDescent="0.3">
      <c r="A254" s="165" t="s">
        <v>75</v>
      </c>
      <c r="B254" s="166"/>
      <c r="C254" s="166"/>
      <c r="D254" s="166"/>
      <c r="E254" s="166"/>
      <c r="F254" s="166"/>
      <c r="G254" s="166"/>
      <c r="H254" s="166"/>
      <c r="I254" s="166"/>
      <c r="J254" s="166"/>
      <c r="K254" s="166"/>
      <c r="L254" s="166"/>
      <c r="M254" s="183" t="s">
        <v>257</v>
      </c>
      <c r="N254" s="184"/>
      <c r="O254" s="139"/>
    </row>
    <row r="255" spans="1:15" ht="12.75" customHeight="1" thickBot="1" x14ac:dyDescent="0.3">
      <c r="A255" s="147" t="s">
        <v>1</v>
      </c>
      <c r="B255" s="149" t="s">
        <v>0</v>
      </c>
      <c r="C255" s="149" t="s">
        <v>2</v>
      </c>
      <c r="D255" s="151" t="s">
        <v>18</v>
      </c>
      <c r="E255" s="152"/>
      <c r="F255" s="152"/>
      <c r="G255" s="152"/>
      <c r="H255" s="152"/>
      <c r="I255" s="152"/>
      <c r="J255" s="152"/>
      <c r="K255" s="152"/>
      <c r="L255" s="152"/>
      <c r="M255" s="152"/>
      <c r="N255" s="153"/>
      <c r="O255" s="139"/>
    </row>
    <row r="256" spans="1:15" ht="21.75" customHeight="1" thickBot="1" x14ac:dyDescent="0.3">
      <c r="A256" s="148"/>
      <c r="B256" s="150"/>
      <c r="C256" s="150"/>
      <c r="D256" s="41" t="s">
        <v>83</v>
      </c>
      <c r="E256" s="42" t="s">
        <v>78</v>
      </c>
      <c r="F256" s="42" t="s">
        <v>40</v>
      </c>
      <c r="G256" s="42" t="s">
        <v>79</v>
      </c>
      <c r="H256" s="42" t="s">
        <v>80</v>
      </c>
      <c r="I256" s="41" t="s">
        <v>81</v>
      </c>
      <c r="J256" s="42" t="s">
        <v>82</v>
      </c>
      <c r="K256" s="43" t="s">
        <v>280</v>
      </c>
      <c r="L256" s="41" t="s">
        <v>281</v>
      </c>
      <c r="M256" s="44" t="s">
        <v>282</v>
      </c>
      <c r="N256" s="42" t="s">
        <v>283</v>
      </c>
      <c r="O256" s="139"/>
    </row>
    <row r="257" spans="1:15" ht="138" customHeight="1" thickBot="1" x14ac:dyDescent="0.3">
      <c r="A257" s="193" t="s">
        <v>294</v>
      </c>
      <c r="B257" s="194"/>
      <c r="C257" s="194"/>
      <c r="D257" s="194"/>
      <c r="E257" s="194"/>
      <c r="F257" s="194"/>
      <c r="G257" s="194"/>
      <c r="H257" s="194"/>
      <c r="I257" s="194"/>
      <c r="J257" s="194"/>
      <c r="K257" s="194"/>
      <c r="L257" s="194"/>
      <c r="M257" s="194"/>
      <c r="N257" s="195"/>
      <c r="O257" s="139"/>
    </row>
    <row r="258" spans="1:15" ht="21.75" customHeight="1" x14ac:dyDescent="0.25">
      <c r="A258" s="114" t="s">
        <v>149</v>
      </c>
      <c r="B258" s="115" t="s">
        <v>20</v>
      </c>
      <c r="C258" s="121" t="s">
        <v>15</v>
      </c>
      <c r="D258" s="136">
        <v>32876.82</v>
      </c>
      <c r="E258" s="5">
        <f t="shared" ref="E258:E263" si="140">104*(D258/100)</f>
        <v>34191.892800000001</v>
      </c>
      <c r="F258" s="5">
        <f t="shared" ref="F258:F263" si="141">104*(E258/100)</f>
        <v>35559.568511999998</v>
      </c>
      <c r="G258" s="5">
        <f t="shared" ref="G258:G263" si="142">104*(F258/100)</f>
        <v>36981.951252480001</v>
      </c>
      <c r="H258" s="5">
        <f t="shared" ref="H258:H263" si="143">104*(G258/100)</f>
        <v>38461.229302579202</v>
      </c>
      <c r="I258" s="5">
        <f t="shared" ref="I258:I263" si="144">104*(H258/100)</f>
        <v>39999.678474682369</v>
      </c>
      <c r="J258" s="5">
        <f t="shared" ref="J258:J263" si="145">104*(I258/100)</f>
        <v>41599.665613669662</v>
      </c>
      <c r="K258" s="5">
        <f t="shared" ref="K258:N263" si="146">106*(J258/100)</f>
        <v>44095.64555048984</v>
      </c>
      <c r="L258" s="5">
        <f t="shared" si="146"/>
        <v>46741.384283519234</v>
      </c>
      <c r="M258" s="5">
        <f t="shared" si="146"/>
        <v>49545.867340530385</v>
      </c>
      <c r="N258" s="6">
        <f t="shared" si="146"/>
        <v>52518.619380962205</v>
      </c>
      <c r="O258" s="139"/>
    </row>
    <row r="259" spans="1:15" ht="21.75" customHeight="1" x14ac:dyDescent="0.25">
      <c r="A259" s="76" t="s">
        <v>215</v>
      </c>
      <c r="B259" s="92" t="s">
        <v>34</v>
      </c>
      <c r="C259" s="122" t="s">
        <v>3</v>
      </c>
      <c r="D259" s="58">
        <v>35196.58</v>
      </c>
      <c r="E259" s="3">
        <f t="shared" si="140"/>
        <v>36604.443200000002</v>
      </c>
      <c r="F259" s="3">
        <f t="shared" si="141"/>
        <v>38068.620928000004</v>
      </c>
      <c r="G259" s="3">
        <f t="shared" si="142"/>
        <v>39591.365765120005</v>
      </c>
      <c r="H259" s="3">
        <f t="shared" si="143"/>
        <v>41175.020395724801</v>
      </c>
      <c r="I259" s="3">
        <f t="shared" si="144"/>
        <v>42822.021211553794</v>
      </c>
      <c r="J259" s="3">
        <f t="shared" si="145"/>
        <v>44534.902060015949</v>
      </c>
      <c r="K259" s="3">
        <f t="shared" si="146"/>
        <v>47206.99618361691</v>
      </c>
      <c r="L259" s="3">
        <f t="shared" si="146"/>
        <v>50039.415954633929</v>
      </c>
      <c r="M259" s="3">
        <f t="shared" si="146"/>
        <v>53041.780911911963</v>
      </c>
      <c r="N259" s="7">
        <f t="shared" si="146"/>
        <v>56224.28776662668</v>
      </c>
      <c r="O259" s="139"/>
    </row>
    <row r="260" spans="1:15" ht="21.75" customHeight="1" x14ac:dyDescent="0.25">
      <c r="A260" s="76" t="s">
        <v>216</v>
      </c>
      <c r="B260" s="92" t="s">
        <v>35</v>
      </c>
      <c r="C260" s="122" t="s">
        <v>5</v>
      </c>
      <c r="D260" s="58">
        <v>36062.21</v>
      </c>
      <c r="E260" s="3">
        <f t="shared" si="140"/>
        <v>37504.698400000001</v>
      </c>
      <c r="F260" s="3">
        <f t="shared" si="141"/>
        <v>39004.886336000003</v>
      </c>
      <c r="G260" s="3">
        <f t="shared" si="142"/>
        <v>40565.081789440002</v>
      </c>
      <c r="H260" s="3">
        <f t="shared" si="143"/>
        <v>42187.685061017604</v>
      </c>
      <c r="I260" s="3">
        <f t="shared" si="144"/>
        <v>43875.192463458312</v>
      </c>
      <c r="J260" s="3">
        <f t="shared" si="145"/>
        <v>45630.200161996647</v>
      </c>
      <c r="K260" s="3">
        <f t="shared" si="146"/>
        <v>48368.012171716444</v>
      </c>
      <c r="L260" s="3">
        <f t="shared" si="146"/>
        <v>51270.092902019431</v>
      </c>
      <c r="M260" s="3">
        <f t="shared" si="146"/>
        <v>54346.298476140597</v>
      </c>
      <c r="N260" s="7">
        <f t="shared" si="146"/>
        <v>57607.076384709035</v>
      </c>
      <c r="O260" s="139"/>
    </row>
    <row r="261" spans="1:15" ht="21.75" customHeight="1" x14ac:dyDescent="0.25">
      <c r="A261" s="76" t="s">
        <v>217</v>
      </c>
      <c r="B261" s="92" t="s">
        <v>36</v>
      </c>
      <c r="C261" s="122" t="s">
        <v>7</v>
      </c>
      <c r="D261" s="58">
        <v>36921.42</v>
      </c>
      <c r="E261" s="3">
        <f t="shared" si="140"/>
        <v>38398.2768</v>
      </c>
      <c r="F261" s="3">
        <f t="shared" si="141"/>
        <v>39934.207871999999</v>
      </c>
      <c r="G261" s="3">
        <f t="shared" si="142"/>
        <v>41531.576186880004</v>
      </c>
      <c r="H261" s="3">
        <f t="shared" si="143"/>
        <v>43192.839234355204</v>
      </c>
      <c r="I261" s="3">
        <f t="shared" si="144"/>
        <v>44920.552803729413</v>
      </c>
      <c r="J261" s="3">
        <f t="shared" si="145"/>
        <v>46717.374915878587</v>
      </c>
      <c r="K261" s="3">
        <f t="shared" si="146"/>
        <v>49520.417410831302</v>
      </c>
      <c r="L261" s="3">
        <f t="shared" si="146"/>
        <v>52491.642455481175</v>
      </c>
      <c r="M261" s="3">
        <f t="shared" si="146"/>
        <v>55641.141002810051</v>
      </c>
      <c r="N261" s="7">
        <f t="shared" si="146"/>
        <v>58979.609462978653</v>
      </c>
      <c r="O261" s="139"/>
    </row>
    <row r="262" spans="1:15" ht="21.75" customHeight="1" x14ac:dyDescent="0.25">
      <c r="A262" s="76" t="s">
        <v>218</v>
      </c>
      <c r="B262" s="92" t="s">
        <v>37</v>
      </c>
      <c r="C262" s="122" t="s">
        <v>9</v>
      </c>
      <c r="D262" s="58">
        <v>38064.18</v>
      </c>
      <c r="E262" s="3">
        <f t="shared" si="140"/>
        <v>39586.747199999998</v>
      </c>
      <c r="F262" s="3">
        <f t="shared" si="141"/>
        <v>41170.217087999998</v>
      </c>
      <c r="G262" s="3">
        <f t="shared" si="142"/>
        <v>42817.025771519999</v>
      </c>
      <c r="H262" s="3">
        <f t="shared" si="143"/>
        <v>44529.706802380795</v>
      </c>
      <c r="I262" s="3">
        <f t="shared" si="144"/>
        <v>46310.895074476022</v>
      </c>
      <c r="J262" s="3">
        <f t="shared" si="145"/>
        <v>48163.330877455068</v>
      </c>
      <c r="K262" s="3">
        <f t="shared" si="146"/>
        <v>51053.130730102377</v>
      </c>
      <c r="L262" s="3">
        <f t="shared" si="146"/>
        <v>54116.318573908524</v>
      </c>
      <c r="M262" s="3">
        <f t="shared" si="146"/>
        <v>57363.297688343038</v>
      </c>
      <c r="N262" s="7">
        <f t="shared" si="146"/>
        <v>60805.095549643622</v>
      </c>
      <c r="O262" s="139"/>
    </row>
    <row r="263" spans="1:15" ht="21.75" customHeight="1" thickBot="1" x14ac:dyDescent="0.3">
      <c r="A263" s="78" t="s">
        <v>219</v>
      </c>
      <c r="B263" s="93" t="s">
        <v>38</v>
      </c>
      <c r="C263" s="120" t="s">
        <v>11</v>
      </c>
      <c r="D263" s="59">
        <v>43649.58</v>
      </c>
      <c r="E263" s="9">
        <f t="shared" si="140"/>
        <v>45395.563200000004</v>
      </c>
      <c r="F263" s="9">
        <f t="shared" si="141"/>
        <v>47211.385728000001</v>
      </c>
      <c r="G263" s="9">
        <f t="shared" si="142"/>
        <v>49099.841157119998</v>
      </c>
      <c r="H263" s="9">
        <f t="shared" si="143"/>
        <v>51063.834803404796</v>
      </c>
      <c r="I263" s="9">
        <f t="shared" si="144"/>
        <v>53106.388195540989</v>
      </c>
      <c r="J263" s="9">
        <f t="shared" si="145"/>
        <v>55230.643723362627</v>
      </c>
      <c r="K263" s="9">
        <f t="shared" si="146"/>
        <v>58544.482346764387</v>
      </c>
      <c r="L263" s="9">
        <f t="shared" si="146"/>
        <v>62057.151287570254</v>
      </c>
      <c r="M263" s="9">
        <f t="shared" si="146"/>
        <v>65780.580364824462</v>
      </c>
      <c r="N263" s="10">
        <f t="shared" si="146"/>
        <v>69727.41518671393</v>
      </c>
      <c r="O263" s="139"/>
    </row>
    <row r="264" spans="1:15" ht="39" customHeight="1" thickBot="1" x14ac:dyDescent="0.3">
      <c r="A264" s="185" t="s">
        <v>85</v>
      </c>
      <c r="B264" s="186"/>
      <c r="C264" s="186"/>
      <c r="D264" s="186"/>
      <c r="E264" s="186"/>
      <c r="F264" s="186"/>
      <c r="G264" s="186"/>
      <c r="H264" s="186"/>
      <c r="I264" s="186"/>
      <c r="J264" s="186"/>
      <c r="K264" s="186"/>
      <c r="L264" s="186"/>
      <c r="M264" s="186"/>
      <c r="N264" s="187"/>
    </row>
    <row r="265" spans="1:15" ht="21.75" customHeight="1" thickBot="1" x14ac:dyDescent="0.3">
      <c r="A265" s="188" t="s">
        <v>84</v>
      </c>
      <c r="B265" s="189"/>
      <c r="C265" s="189"/>
      <c r="D265" s="189"/>
      <c r="E265" s="189"/>
      <c r="F265" s="189"/>
      <c r="G265" s="189"/>
      <c r="H265" s="189"/>
      <c r="I265" s="189"/>
      <c r="J265" s="189"/>
      <c r="K265" s="189"/>
      <c r="L265" s="189"/>
      <c r="M265" s="189"/>
      <c r="N265" s="190"/>
    </row>
    <row r="266" spans="1:15" ht="21.75" customHeight="1" thickBot="1" x14ac:dyDescent="0.3">
      <c r="A266" s="235" t="s">
        <v>279</v>
      </c>
      <c r="B266" s="236"/>
      <c r="C266" s="236"/>
      <c r="D266" s="236"/>
      <c r="E266" s="236"/>
      <c r="F266" s="236"/>
      <c r="G266" s="236"/>
      <c r="H266" s="236"/>
      <c r="I266" s="236"/>
      <c r="J266" s="236"/>
      <c r="K266" s="236"/>
      <c r="L266" s="236"/>
      <c r="M266" s="236"/>
      <c r="N266" s="237"/>
    </row>
    <row r="267" spans="1:15" ht="36.75" customHeight="1" thickBot="1" x14ac:dyDescent="0.3">
      <c r="A267" s="196" t="s">
        <v>289</v>
      </c>
      <c r="B267" s="197"/>
      <c r="C267" s="197"/>
      <c r="D267" s="197"/>
      <c r="E267" s="197"/>
      <c r="F267" s="197"/>
      <c r="G267" s="197"/>
      <c r="H267" s="197"/>
      <c r="I267" s="197"/>
      <c r="J267" s="197"/>
      <c r="K267" s="197"/>
      <c r="L267" s="197"/>
      <c r="M267" s="197"/>
      <c r="N267" s="198"/>
    </row>
    <row r="268" spans="1:15" x14ac:dyDescent="0.25">
      <c r="A268" s="192"/>
      <c r="B268" s="192"/>
      <c r="C268" s="192"/>
      <c r="D268" s="192"/>
      <c r="E268" s="192"/>
      <c r="F268" s="192"/>
      <c r="G268" s="192"/>
      <c r="H268" s="192"/>
      <c r="I268" s="192"/>
      <c r="J268" s="192"/>
      <c r="K268" s="192"/>
      <c r="L268" s="192"/>
      <c r="M268" s="192"/>
      <c r="N268" s="192"/>
    </row>
    <row r="269" spans="1:15" ht="12" customHeight="1" x14ac:dyDescent="0.25">
      <c r="A269" s="191" t="s">
        <v>295</v>
      </c>
      <c r="B269" s="191"/>
      <c r="C269" s="191"/>
      <c r="D269" s="191"/>
      <c r="E269" s="191"/>
      <c r="F269" s="191"/>
      <c r="G269" s="191"/>
      <c r="H269" s="191"/>
      <c r="I269" s="191"/>
      <c r="J269" s="191"/>
      <c r="K269" s="191"/>
      <c r="L269" s="191"/>
      <c r="M269" s="191"/>
      <c r="N269" s="191"/>
    </row>
    <row r="270" spans="1:15" ht="12" customHeight="1" x14ac:dyDescent="0.25">
      <c r="A270" s="144"/>
      <c r="B270" s="144"/>
      <c r="C270" s="144"/>
      <c r="D270" s="144"/>
      <c r="E270" s="144"/>
      <c r="F270" s="144"/>
      <c r="G270" s="144"/>
      <c r="H270" s="144"/>
      <c r="I270" s="144"/>
      <c r="J270" s="144"/>
      <c r="K270" s="144"/>
      <c r="L270" s="144"/>
      <c r="M270" s="144"/>
      <c r="N270" s="144"/>
    </row>
    <row r="271" spans="1:15" ht="12" customHeight="1" x14ac:dyDescent="0.25">
      <c r="A271" s="144" t="s">
        <v>220</v>
      </c>
      <c r="B271" s="144"/>
      <c r="C271" s="144"/>
      <c r="D271" s="144"/>
      <c r="E271" s="144"/>
      <c r="F271" s="144"/>
      <c r="G271" s="144"/>
      <c r="H271" s="144"/>
      <c r="I271" s="144"/>
      <c r="J271" s="144"/>
      <c r="K271" s="144"/>
      <c r="L271" s="144"/>
      <c r="M271" s="144"/>
      <c r="N271" s="144"/>
    </row>
  </sheetData>
  <mergeCells count="137">
    <mergeCell ref="A152:L152"/>
    <mergeCell ref="A55:N55"/>
    <mergeCell ref="A97:N97"/>
    <mergeCell ref="A266:N266"/>
    <mergeCell ref="B221:B222"/>
    <mergeCell ref="C221:C222"/>
    <mergeCell ref="D221:N221"/>
    <mergeCell ref="A138:N138"/>
    <mergeCell ref="A255:A256"/>
    <mergeCell ref="B255:B256"/>
    <mergeCell ref="C255:C256"/>
    <mergeCell ref="A206:N206"/>
    <mergeCell ref="A237:L237"/>
    <mergeCell ref="M237:N237"/>
    <mergeCell ref="A238:A239"/>
    <mergeCell ref="B238:B239"/>
    <mergeCell ref="C238:C239"/>
    <mergeCell ref="D238:N238"/>
    <mergeCell ref="A230:N230"/>
    <mergeCell ref="A213:N213"/>
    <mergeCell ref="M254:N254"/>
    <mergeCell ref="D136:N136"/>
    <mergeCell ref="A111:N111"/>
    <mergeCell ref="A62:N62"/>
    <mergeCell ref="A36:A37"/>
    <mergeCell ref="B36:B37"/>
    <mergeCell ref="C36:C37"/>
    <mergeCell ref="D36:N36"/>
    <mergeCell ref="A119:A120"/>
    <mergeCell ref="B119:B120"/>
    <mergeCell ref="C119:C120"/>
    <mergeCell ref="D119:N119"/>
    <mergeCell ref="A136:A137"/>
    <mergeCell ref="B136:B137"/>
    <mergeCell ref="C136:C137"/>
    <mergeCell ref="A135:L135"/>
    <mergeCell ref="M135:N135"/>
    <mergeCell ref="M118:N118"/>
    <mergeCell ref="A93:N93"/>
    <mergeCell ref="A38:N38"/>
    <mergeCell ref="B91:B92"/>
    <mergeCell ref="A52:L52"/>
    <mergeCell ref="M75:N75"/>
    <mergeCell ref="A1:L1"/>
    <mergeCell ref="M1:N1"/>
    <mergeCell ref="A2:A3"/>
    <mergeCell ref="B2:B3"/>
    <mergeCell ref="C2:C3"/>
    <mergeCell ref="A90:L90"/>
    <mergeCell ref="M90:N90"/>
    <mergeCell ref="A78:N78"/>
    <mergeCell ref="A82:N82"/>
    <mergeCell ref="D2:N2"/>
    <mergeCell ref="A4:N4"/>
    <mergeCell ref="A28:N28"/>
    <mergeCell ref="A18:L18"/>
    <mergeCell ref="M18:N18"/>
    <mergeCell ref="A19:A20"/>
    <mergeCell ref="B19:B20"/>
    <mergeCell ref="A11:N11"/>
    <mergeCell ref="A21:N21"/>
    <mergeCell ref="A67:N67"/>
    <mergeCell ref="C19:C20"/>
    <mergeCell ref="D19:N19"/>
    <mergeCell ref="M35:N35"/>
    <mergeCell ref="A35:L35"/>
    <mergeCell ref="A75:L75"/>
    <mergeCell ref="M152:N152"/>
    <mergeCell ref="A264:N264"/>
    <mergeCell ref="A265:N265"/>
    <mergeCell ref="A269:N269"/>
    <mergeCell ref="A268:N268"/>
    <mergeCell ref="A172:N172"/>
    <mergeCell ref="A179:N179"/>
    <mergeCell ref="A257:N257"/>
    <mergeCell ref="A247:N247"/>
    <mergeCell ref="A240:N240"/>
    <mergeCell ref="D255:N255"/>
    <mergeCell ref="A196:N196"/>
    <mergeCell ref="A204:A205"/>
    <mergeCell ref="B204:B205"/>
    <mergeCell ref="C204:C205"/>
    <mergeCell ref="D204:N204"/>
    <mergeCell ref="A203:L203"/>
    <mergeCell ref="A267:N267"/>
    <mergeCell ref="A223:N223"/>
    <mergeCell ref="A254:L254"/>
    <mergeCell ref="A220:L220"/>
    <mergeCell ref="M220:N220"/>
    <mergeCell ref="A221:A222"/>
    <mergeCell ref="D91:N91"/>
    <mergeCell ref="A128:N128"/>
    <mergeCell ref="A76:A77"/>
    <mergeCell ref="B76:B77"/>
    <mergeCell ref="C76:C77"/>
    <mergeCell ref="A45:N45"/>
    <mergeCell ref="C53:C54"/>
    <mergeCell ref="A118:L118"/>
    <mergeCell ref="A121:N121"/>
    <mergeCell ref="M52:N52"/>
    <mergeCell ref="D53:N53"/>
    <mergeCell ref="B53:B54"/>
    <mergeCell ref="A101:L101"/>
    <mergeCell ref="M101:N101"/>
    <mergeCell ref="A102:A103"/>
    <mergeCell ref="B102:B103"/>
    <mergeCell ref="C102:C103"/>
    <mergeCell ref="A53:A54"/>
    <mergeCell ref="D76:N76"/>
    <mergeCell ref="D102:N102"/>
    <mergeCell ref="A104:N104"/>
    <mergeCell ref="A86:N86"/>
    <mergeCell ref="A91:A92"/>
    <mergeCell ref="C91:C92"/>
    <mergeCell ref="A145:N145"/>
    <mergeCell ref="A270:N270"/>
    <mergeCell ref="A271:N271"/>
    <mergeCell ref="M203:N203"/>
    <mergeCell ref="A153:A154"/>
    <mergeCell ref="B153:B154"/>
    <mergeCell ref="C153:C154"/>
    <mergeCell ref="D153:N153"/>
    <mergeCell ref="A189:N189"/>
    <mergeCell ref="A170:A171"/>
    <mergeCell ref="B170:B171"/>
    <mergeCell ref="C170:C171"/>
    <mergeCell ref="D170:N170"/>
    <mergeCell ref="A186:L186"/>
    <mergeCell ref="M186:N186"/>
    <mergeCell ref="A169:L169"/>
    <mergeCell ref="M169:N169"/>
    <mergeCell ref="A187:A188"/>
    <mergeCell ref="B187:B188"/>
    <mergeCell ref="C187:C188"/>
    <mergeCell ref="D187:N187"/>
    <mergeCell ref="A162:N162"/>
    <mergeCell ref="A155:N155"/>
  </mergeCells>
  <phoneticPr fontId="0" type="noConversion"/>
  <pageMargins left="0.23622047244094491" right="0.19685039370078741" top="0.11811023622047245" bottom="0.11811023622047245" header="0.11811023622047245" footer="0.11811023622047245"/>
  <pageSetup paperSize="9" orientation="landscape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Весь каталог продукции</vt:lpstr>
      <vt:lpstr>'Весь каталог продукции'!Область_печати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Alexander Boychenko</cp:lastModifiedBy>
  <cp:lastPrinted>2015-12-18T09:06:16Z</cp:lastPrinted>
  <dcterms:created xsi:type="dcterms:W3CDTF">1996-10-08T23:32:33Z</dcterms:created>
  <dcterms:modified xsi:type="dcterms:W3CDTF">2026-09-19T19:07:22Z</dcterms:modified>
</cp:coreProperties>
</file>